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drawings/drawing6.xml" ContentType="application/vnd.openxmlformats-officedocument.drawing+xml"/>
  <Override PartName="/xl/comments2.xml" ContentType="application/vnd.openxmlformats-officedocument.spreadsheetml.comments+xml"/>
  <Override PartName="/xl/threadedComments/threadedComment1.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defaultThemeVersion="166925"/>
  <mc:AlternateContent xmlns:mc="http://schemas.openxmlformats.org/markup-compatibility/2006">
    <mc:Choice Requires="x15">
      <x15ac:absPath xmlns:x15ac="http://schemas.microsoft.com/office/spreadsheetml/2010/11/ac" url="C:\Models\SATIMGE\SATIM\DataSpreadsheets\TCH_IND\"/>
    </mc:Choice>
  </mc:AlternateContent>
  <xr:revisionPtr revIDLastSave="0" documentId="13_ncr:1_{B505E511-334F-4698-9275-38E5DF0BEE00}" xr6:coauthVersionLast="47" xr6:coauthVersionMax="47" xr10:uidLastSave="{00000000-0000-0000-0000-000000000000}"/>
  <bookViews>
    <workbookView xWindow="-120" yWindow="-120" windowWidth="29040" windowHeight="15840" tabRatio="735" firstSheet="5" activeTab="8" xr2:uid="{DD912470-563C-441C-9094-A43C26F9FC60}"/>
  </bookViews>
  <sheets>
    <sheet name="G61 info data and lit" sheetId="1" r:id="rId1"/>
    <sheet name="G61 Scenarios Modelled" sheetId="9" r:id="rId2"/>
    <sheet name="G61 Plant Data" sheetId="8" r:id="rId3"/>
    <sheet name="Production and Capacity" sheetId="23" r:id="rId4"/>
    <sheet name="NetZero levers" sheetId="17" r:id="rId5"/>
    <sheet name="Data for SATIM" sheetId="13" r:id="rId6"/>
    <sheet name="PAMS levers" sheetId="16" r:id="rId7"/>
    <sheet name="NMM-TSData" sheetId="20" r:id="rId8"/>
    <sheet name="NMM-Items" sheetId="21" r:id="rId9"/>
    <sheet name="NMM-TIDData" sheetId="19" r:id="rId10"/>
    <sheet name="NMM data" sheetId="18" r:id="rId11"/>
    <sheet name="2017 inputs to SATIM" sheetId="22" r:id="rId12"/>
    <sheet name="Cement Methodology" sheetId="27" r:id="rId13"/>
    <sheet name="Sheet1" sheetId="28" r:id="rId14"/>
    <sheet name="Glass methodology" sheetId="24" r:id="rId15"/>
    <sheet name="Lime methodology" sheetId="25" r:id="rId16"/>
    <sheet name="Bricks methodology" sheetId="26" r:id="rId17"/>
  </sheets>
  <externalReferences>
    <externalReference r:id="rId18"/>
    <externalReference r:id="rId19"/>
    <externalReference r:id="rId20"/>
    <externalReference r:id="rId21"/>
    <externalReference r:id="rId22"/>
  </externalReferences>
  <definedNames>
    <definedName name="_AMO_RefreshMultipleList" hidden="1">"'296899469 426988102 362274166 589584065 285770244'"</definedName>
    <definedName name="_AMO_XmlVersion" hidden="1">"'1'"</definedName>
    <definedName name="_AtRisk_SimSetting_AutomaticallyGenerateReports" hidden="1">FALSE</definedName>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LiveUpdate" hidden="1">TRUE</definedName>
    <definedName name="_AtRisk_SimSetting_LiveUpdatePeriod" hidden="1">-1</definedName>
    <definedName name="_AtRisk_SimSetting_RandomNumberGenerator" hidden="1">7</definedName>
    <definedName name="_AtRisk_SimSetting_ReportsList" hidden="1">1832</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Behavior" hidden="1">0</definedName>
    <definedName name="_AtRisk_SimSetting_StdRecalcWithoutRiskStatic" hidden="1">0</definedName>
    <definedName name="_AtRisk_SimSetting_StdRecalcWithoutRiskStaticPercentile" hidden="1">0.5</definedName>
    <definedName name="_xlnm._FilterDatabase" localSheetId="9" hidden="1">'NMM-TIDData'!$A$1:$I$246</definedName>
    <definedName name="_xlnm._FilterDatabase" localSheetId="7" hidden="1">'NMM-TSData'!$A$2:$J$252</definedName>
    <definedName name="ALswitch">[1]IND!$M$13</definedName>
    <definedName name="epp_start">#REF!</definedName>
    <definedName name="eps">[1]NameConv!$F$31</definedName>
    <definedName name="etech_data">#REF!</definedName>
    <definedName name="etech_parameters">#REF!</definedName>
    <definedName name="FP2i_All">[2]Footprint!$P$122</definedName>
    <definedName name="FP2i_NPE_Emis">[2]Footprint!$AB$132</definedName>
    <definedName name="FP2i_NPE_onEmis">[2]Footprint!$AB$133</definedName>
    <definedName name="FP2i_OG_Emis">[2]Footprint!$T$123</definedName>
    <definedName name="FP2i_OG_Fuel">[2]Footprint!$T$120</definedName>
    <definedName name="FP2i_OG_onEmis">[2]Footprint!$T$124</definedName>
    <definedName name="FP2i_OG_Output">[2]Footprint!$T$121</definedName>
    <definedName name="FP2i_PE_Emis">[2]Footprint!$AB$124</definedName>
    <definedName name="FP2i_PE_onEmis">[2]Footprint!$AB$125</definedName>
    <definedName name="FP2i_TE_noG">[2]Footprint!$U$127</definedName>
    <definedName name="FP2i_TOemis">[2]Footprint!$V$139</definedName>
    <definedName name="FP2i_Toff_ELC">[2]Footprint!$B$117</definedName>
    <definedName name="FP2i_Toff_ELCFuel">[2]Footprint!$B$119</definedName>
    <definedName name="FP2i_Toff_emis">[2]Footprint!$B$122</definedName>
    <definedName name="FP2i_Toff_Semis">[2]Footprint!$B$127</definedName>
    <definedName name="FP2i_Toff_SGenFuel">[2]Footprint!$B$124</definedName>
    <definedName name="FP2i_TPE">[2]Footprint!$Z$127</definedName>
    <definedName name="FPi_A">[2]Footprint!$I$87</definedName>
    <definedName name="FPi_All">[2]Footprint!$C$87</definedName>
    <definedName name="FPi_B">[2]Footprint!$I$88</definedName>
    <definedName name="FPi_bb">[2]Footprint!$I$90</definedName>
    <definedName name="FPi_C">[2]Footprint!$M$87</definedName>
    <definedName name="FPi_EC_Elec">[2]Footprint!$T$73</definedName>
    <definedName name="FPi_EC_Losses">[2]Footprint!$T$75</definedName>
    <definedName name="FPi_EC_Steam">[2]Footprint!$T$74</definedName>
    <definedName name="FPi_MD_Elec">[2]Footprint!$T$79</definedName>
    <definedName name="FPi_MD_Fuel">[2]Footprint!$T$78</definedName>
    <definedName name="FPi_MD_Steam">[2]Footprint!$T$80</definedName>
    <definedName name="FPi_np_HVAC_Elec">[2]Footprint!$AE$53</definedName>
    <definedName name="FPi_np_HVAC_Fuel">[2]Footprint!$AE$52</definedName>
    <definedName name="FPi_np_HVAC_L">[2]Footprint!$AE$55</definedName>
    <definedName name="FPi_np_HVAC_Steam">[2]Footprint!$AE$54</definedName>
    <definedName name="FPi_np_Lit_Elec">[2]Footprint!$AE$59</definedName>
    <definedName name="FPi_np_Lit_L">[2]Footprint!$AE$60</definedName>
    <definedName name="FPi_np_Oemis">[2]Footprint!$AJ$84</definedName>
    <definedName name="FPi_np_Ofs_Elec">[2]Footprint!$AE$65</definedName>
    <definedName name="FPi_np_Ofs_Fuel">[2]Footprint!$AE$64</definedName>
    <definedName name="FPi_np_Ofs_L">[2]Footprint!$AE$66</definedName>
    <definedName name="FPi_np_Onp_Elec">[2]Footprint!$AE$77</definedName>
    <definedName name="FPi_np_Onp_Fuel">[2]Footprint!$AE$76</definedName>
    <definedName name="FPi_np_Onp_L">[2]Footprint!$AE$79</definedName>
    <definedName name="FPi_np_Onp_Steam">[2]Footprint!$AE$78</definedName>
    <definedName name="FPi_np_Tran_Elec">[2]Footprint!$AE$71</definedName>
    <definedName name="FPi_np_Tran_Fuel">[2]Footprint!$AE$70</definedName>
    <definedName name="FPi_np_Tran_L">[2]Footprint!$AE$72</definedName>
    <definedName name="FPi_OG_B_Elec">[2]Footprint!$C$53</definedName>
    <definedName name="FPi_OG_B_Fuel">[2]Footprint!$C$52</definedName>
    <definedName name="FPi_OG_B_Steam">[2]Footprint!$C$54</definedName>
    <definedName name="FPi_OG_C_Elec">[2]Footprint!$C$61</definedName>
    <definedName name="FPi_OG_C_Fuel">[2]Footprint!$C$60</definedName>
    <definedName name="FPi_OG_C_Steam">[2]Footprint!$C$62</definedName>
    <definedName name="FPi_OG_E_Elec">[2]Footprint!$C$69</definedName>
    <definedName name="FPi_OG_E_Fuel">[2]Footprint!$C$68</definedName>
    <definedName name="FPi_OG_Oemis">[2]Footprint!$H$74</definedName>
    <definedName name="FPi_P_Oemis">[2]Footprint!$AJ$82</definedName>
    <definedName name="FPi_PC_Elec">[2]Footprint!$T$59</definedName>
    <definedName name="FPi_PC_Fuel">[2]Footprint!$T$58</definedName>
    <definedName name="FPi_PC_Losses">[2]Footprint!$T$61</definedName>
    <definedName name="FPi_PC_Steam">[2]Footprint!$T$60</definedName>
    <definedName name="FPi_PH_Elec">[2]Footprint!$T$52</definedName>
    <definedName name="FPi_PH_Fuel">[2]Footprint!$T$51</definedName>
    <definedName name="FPi_PH_Losses">[2]Footprint!$T$54</definedName>
    <definedName name="FPi_PH_Steam">[2]Footprint!$T$53</definedName>
    <definedName name="FPi_PO_Elec">[2]Footprint!$T$66</definedName>
    <definedName name="FPi_PO_Fuel">[2]Footprint!$T$65</definedName>
    <definedName name="FPi_PO_Losses">[2]Footprint!$T$68</definedName>
    <definedName name="FPi_PO_Steam">[2]Footprint!$T$67</definedName>
    <definedName name="FPi_Sloss">[2]Footprint!$O$84</definedName>
    <definedName name="fuel_types">#REF!</definedName>
    <definedName name="Hist_data_fuels">'[2]Historical data'!$B$111:$B$159</definedName>
    <definedName name="Hist_data_intens">'[2]Historical data'!$E$111:$S$159</definedName>
    <definedName name="Hist_data_procs">'[2]Historical data'!$E$110:$S$110</definedName>
    <definedName name="Hist_data_techs">'[2]Historical data'!$A$111:$A$159</definedName>
    <definedName name="HTML_CodePage" hidden="1">1252</definedName>
    <definedName name="HTML_Description" hidden="1">""</definedName>
    <definedName name="HTML_Email" hidden="1">""</definedName>
    <definedName name="HTML_Header" hidden="1">"Local sales"</definedName>
    <definedName name="HTML_LastUpdate" hidden="1">"2003/02/17"</definedName>
    <definedName name="HTML_LineAfter" hidden="1">FALSE</definedName>
    <definedName name="HTML_LineBefore" hidden="1">FALSE</definedName>
    <definedName name="HTML_Name" hidden="1">"Susan Botha"</definedName>
    <definedName name="HTML_OBDlg2" hidden="1">TRUE</definedName>
    <definedName name="HTML_OBDlg4" hidden="1">TRUE</definedName>
    <definedName name="HTML_OS" hidden="1">0</definedName>
    <definedName name="HTML_PathFile" hidden="1">"J:\Info Services\Economic Committee\Website\MyHTML.htm"</definedName>
    <definedName name="HTML_Title" hidden="1">"STATISTICS website"</definedName>
    <definedName name="impswitch_al">[1]Index!$E$19</definedName>
    <definedName name="impswitch_fa">[1]Index!$E$18</definedName>
    <definedName name="impswitch_is">[1]Index!$E$17</definedName>
    <definedName name="impswitch_NMM">[1]Index!$E$20</definedName>
    <definedName name="impswitch_pp">[1]Index!$E$21</definedName>
    <definedName name="IntensityTable_ex">[2]Data!$J$33:$AC$782</definedName>
    <definedName name="IntensityTable_nw">[2]Data!$J$798:$AC$1397</definedName>
    <definedName name="Interv_nw_FuelIDs">[2]Interventions!$AR$18:$AR$557</definedName>
    <definedName name="Interv_nw_ProcIDs">[2]Interventions!$AQ$18:$AQ$557</definedName>
    <definedName name="Interv_nw_TechIDs">[2]Interventions!$AP$18:$AP$557</definedName>
    <definedName name="Interventions_ex">[2]Interventions!$K$18:$AD$467</definedName>
    <definedName name="Interventions_nw">[2]Interventions!$AZ$18:$BS$557</definedName>
    <definedName name="IS_EE_switch">[1]IND!#REF!</definedName>
    <definedName name="newtech_data">#REF!</definedName>
    <definedName name="newtech_parameters">#REF!</definedName>
    <definedName name="Newtech_Start">#REF!</definedName>
    <definedName name="NMM_EE_switch">[1]IND!#REF!</definedName>
    <definedName name="Pal_Workbook_GUID" hidden="1">"E2D7SR7Q3BDXUD24G1M1SK63"</definedName>
    <definedName name="pamsindex">'PAMS levers'!$C$3</definedName>
    <definedName name="PAMSlevel">[1]IND!$AS$48</definedName>
    <definedName name="PP_EE_switch">[1]IND!#REF!</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5</definedName>
    <definedName name="RiskMinimizeOnStart" hidden="1">FALSE</definedName>
    <definedName name="RiskMonitorConvergence" hidden="1">FALSE</definedName>
    <definedName name="RiskMultipleCPUSupportEnabled" hidden="1">TRUE</definedName>
    <definedName name="RiskNumIterations" hidden="1">5000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1</definedName>
    <definedName name="RiskUpdateDisplay" hidden="1">FALSE</definedName>
    <definedName name="RiskUseDifferentSeedForEachSim" hidden="1">FALSE</definedName>
    <definedName name="RiskUseFixedSeed" hidden="1">FALSE</definedName>
    <definedName name="RiskUseMultipleCPUs" hidden="1">TRUE</definedName>
    <definedName name="wastePAM">[1]IND!$AS$56</definedName>
    <definedName name="zar.2010">[1]Index!$B$11</definedName>
    <definedName name="zar.year">[1]Index!$B$10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N75" i="20" l="1"/>
  <c r="AB75" i="20"/>
  <c r="I42" i="24"/>
  <c r="O65" i="20"/>
  <c r="O64" i="20"/>
  <c r="AN77" i="20"/>
  <c r="AN76" i="20"/>
  <c r="AB77" i="20"/>
  <c r="AB76" i="20"/>
  <c r="AN87" i="20"/>
  <c r="AN86" i="20"/>
  <c r="AB87" i="20"/>
  <c r="AB86" i="20"/>
  <c r="I30" i="27" l="1"/>
  <c r="J246" i="20"/>
  <c r="O246" i="20" s="1"/>
  <c r="O248" i="20" l="1"/>
  <c r="R248" i="20" s="1"/>
  <c r="O247" i="20"/>
  <c r="R246" i="20"/>
  <c r="J247" i="20"/>
  <c r="J249" i="20" s="1"/>
  <c r="J248" i="20"/>
  <c r="V69" i="28"/>
  <c r="P55" i="28"/>
  <c r="Q55" i="28"/>
  <c r="R55" i="28"/>
  <c r="S55" i="28"/>
  <c r="T55" i="28"/>
  <c r="U55" i="28"/>
  <c r="V55" i="28"/>
  <c r="W55" i="28"/>
  <c r="X55" i="28"/>
  <c r="Y55" i="28"/>
  <c r="Z55" i="28"/>
  <c r="AA55" i="28"/>
  <c r="AB55" i="28"/>
  <c r="AC55" i="28"/>
  <c r="AD55" i="28"/>
  <c r="AE55" i="28"/>
  <c r="AF55" i="28"/>
  <c r="AG55" i="28"/>
  <c r="AH55" i="28"/>
  <c r="AI55" i="28"/>
  <c r="AJ55" i="28"/>
  <c r="AK55" i="28"/>
  <c r="AL55" i="28"/>
  <c r="AM55" i="28"/>
  <c r="AN55" i="28"/>
  <c r="AO55" i="28"/>
  <c r="AP55" i="28"/>
  <c r="P56" i="28"/>
  <c r="Q56" i="28"/>
  <c r="R56" i="28"/>
  <c r="S56" i="28"/>
  <c r="T56" i="28"/>
  <c r="U56" i="28"/>
  <c r="V56" i="28"/>
  <c r="W56" i="28"/>
  <c r="X56" i="28"/>
  <c r="Y56" i="28"/>
  <c r="Z56" i="28"/>
  <c r="AA56" i="28"/>
  <c r="AB56" i="28"/>
  <c r="AC56" i="28"/>
  <c r="AD56" i="28"/>
  <c r="AE56" i="28"/>
  <c r="AF56" i="28"/>
  <c r="AG56" i="28"/>
  <c r="AH56" i="28"/>
  <c r="AH69" i="28" s="1"/>
  <c r="AI56" i="28"/>
  <c r="AJ56" i="28"/>
  <c r="AK56" i="28"/>
  <c r="AL56" i="28"/>
  <c r="AM56" i="28"/>
  <c r="AN56" i="28"/>
  <c r="AO56" i="28"/>
  <c r="AP56" i="28"/>
  <c r="P57" i="28"/>
  <c r="Q57" i="28"/>
  <c r="R57" i="28"/>
  <c r="S57" i="28"/>
  <c r="T57" i="28"/>
  <c r="U57" i="28"/>
  <c r="V57" i="28"/>
  <c r="W57" i="28"/>
  <c r="X57" i="28"/>
  <c r="Y57" i="28"/>
  <c r="Z57" i="28"/>
  <c r="AA57" i="28"/>
  <c r="AB57" i="28"/>
  <c r="AC57" i="28"/>
  <c r="AD57" i="28"/>
  <c r="AE57" i="28"/>
  <c r="AF57" i="28"/>
  <c r="AG57" i="28"/>
  <c r="AH57" i="28"/>
  <c r="AI57" i="28"/>
  <c r="AJ57" i="28"/>
  <c r="AK57" i="28"/>
  <c r="AL57" i="28"/>
  <c r="AM57" i="28"/>
  <c r="AN57" i="28"/>
  <c r="AO57" i="28"/>
  <c r="AP57" i="28"/>
  <c r="P58" i="28"/>
  <c r="Q58" i="28"/>
  <c r="R58" i="28"/>
  <c r="S58" i="28"/>
  <c r="T58" i="28"/>
  <c r="U58" i="28"/>
  <c r="V58" i="28"/>
  <c r="W58" i="28"/>
  <c r="X58" i="28"/>
  <c r="Y58" i="28"/>
  <c r="Y53" i="28" s="1"/>
  <c r="Z58" i="28"/>
  <c r="AA58" i="28"/>
  <c r="AB58" i="28"/>
  <c r="AC58" i="28"/>
  <c r="AD58" i="28"/>
  <c r="AE58" i="28"/>
  <c r="AF58" i="28"/>
  <c r="AG58" i="28"/>
  <c r="AH58" i="28"/>
  <c r="AI58" i="28"/>
  <c r="AJ58" i="28"/>
  <c r="AK58" i="28"/>
  <c r="AL58" i="28"/>
  <c r="AM58" i="28"/>
  <c r="AN58" i="28"/>
  <c r="AO58" i="28"/>
  <c r="AP58" i="28"/>
  <c r="P59" i="28"/>
  <c r="P68" i="28" s="1"/>
  <c r="Q59" i="28"/>
  <c r="Q68" i="28" s="1"/>
  <c r="R59" i="28"/>
  <c r="R68" i="28" s="1"/>
  <c r="S59" i="28"/>
  <c r="S68" i="28" s="1"/>
  <c r="T59" i="28"/>
  <c r="T68" i="28" s="1"/>
  <c r="U59" i="28"/>
  <c r="U68" i="28" s="1"/>
  <c r="V59" i="28"/>
  <c r="V68" i="28" s="1"/>
  <c r="W59" i="28"/>
  <c r="W68" i="28" s="1"/>
  <c r="X59" i="28"/>
  <c r="X68" i="28" s="1"/>
  <c r="Y59" i="28"/>
  <c r="Y68" i="28" s="1"/>
  <c r="Z59" i="28"/>
  <c r="Z68" i="28" s="1"/>
  <c r="AA59" i="28"/>
  <c r="AA68" i="28" s="1"/>
  <c r="AB59" i="28"/>
  <c r="AB68" i="28" s="1"/>
  <c r="AC59" i="28"/>
  <c r="AC68" i="28" s="1"/>
  <c r="AD59" i="28"/>
  <c r="AD68" i="28" s="1"/>
  <c r="AE59" i="28"/>
  <c r="AE68" i="28" s="1"/>
  <c r="AF59" i="28"/>
  <c r="AF68" i="28" s="1"/>
  <c r="AG59" i="28"/>
  <c r="AG68" i="28" s="1"/>
  <c r="AH59" i="28"/>
  <c r="AH68" i="28" s="1"/>
  <c r="AI59" i="28"/>
  <c r="AI68" i="28" s="1"/>
  <c r="AJ59" i="28"/>
  <c r="AJ68" i="28" s="1"/>
  <c r="AK59" i="28"/>
  <c r="AK68" i="28" s="1"/>
  <c r="AL59" i="28"/>
  <c r="AL68" i="28" s="1"/>
  <c r="AM59" i="28"/>
  <c r="AM68" i="28" s="1"/>
  <c r="AN59" i="28"/>
  <c r="AN68" i="28" s="1"/>
  <c r="AO59" i="28"/>
  <c r="AO68" i="28" s="1"/>
  <c r="AP59" i="28"/>
  <c r="P60" i="28"/>
  <c r="Q60" i="28"/>
  <c r="R60" i="28"/>
  <c r="S60" i="28"/>
  <c r="T60" i="28"/>
  <c r="U60" i="28"/>
  <c r="V60" i="28"/>
  <c r="W60" i="28"/>
  <c r="X60" i="28"/>
  <c r="Y60" i="28"/>
  <c r="Z60" i="28"/>
  <c r="AA60" i="28"/>
  <c r="AB60" i="28"/>
  <c r="AC60" i="28"/>
  <c r="AD60" i="28"/>
  <c r="AE60" i="28"/>
  <c r="AF60" i="28"/>
  <c r="AG60" i="28"/>
  <c r="AH60" i="28"/>
  <c r="AI60" i="28"/>
  <c r="AJ60" i="28"/>
  <c r="AK60" i="28"/>
  <c r="AL60" i="28"/>
  <c r="AM60" i="28"/>
  <c r="AN60" i="28"/>
  <c r="AO60" i="28"/>
  <c r="AP60" i="28"/>
  <c r="P61" i="28"/>
  <c r="Q61" i="28"/>
  <c r="R61" i="28"/>
  <c r="S61" i="28"/>
  <c r="T61" i="28"/>
  <c r="U61" i="28"/>
  <c r="V61" i="28"/>
  <c r="W61" i="28"/>
  <c r="X61" i="28"/>
  <c r="Y61" i="28"/>
  <c r="Z61" i="28"/>
  <c r="AA61" i="28"/>
  <c r="AB61" i="28"/>
  <c r="AC61" i="28"/>
  <c r="AD61" i="28"/>
  <c r="AE61" i="28"/>
  <c r="AF61" i="28"/>
  <c r="AG61" i="28"/>
  <c r="AH61" i="28"/>
  <c r="AI61" i="28"/>
  <c r="AJ61" i="28"/>
  <c r="AK61" i="28"/>
  <c r="AL61" i="28"/>
  <c r="AM61" i="28"/>
  <c r="AN61" i="28"/>
  <c r="AO61" i="28"/>
  <c r="AP61" i="28"/>
  <c r="P62" i="28"/>
  <c r="P65" i="28" s="1"/>
  <c r="Q62" i="28"/>
  <c r="Q67" i="28" s="1"/>
  <c r="R62" i="28"/>
  <c r="R67" i="28" s="1"/>
  <c r="S62" i="28"/>
  <c r="S67" i="28" s="1"/>
  <c r="T62" i="28"/>
  <c r="T65" i="28" s="1"/>
  <c r="U62" i="28"/>
  <c r="U65" i="28" s="1"/>
  <c r="V62" i="28"/>
  <c r="V65" i="28" s="1"/>
  <c r="W62" i="28"/>
  <c r="W67" i="28" s="1"/>
  <c r="X62" i="28"/>
  <c r="X65" i="28" s="1"/>
  <c r="Y62" i="28"/>
  <c r="Y67" i="28" s="1"/>
  <c r="Z62" i="28"/>
  <c r="Z67" i="28" s="1"/>
  <c r="AA62" i="28"/>
  <c r="AA67" i="28" s="1"/>
  <c r="AB62" i="28"/>
  <c r="AB67" i="28" s="1"/>
  <c r="AC62" i="28"/>
  <c r="AC67" i="28" s="1"/>
  <c r="AD62" i="28"/>
  <c r="AD67" i="28" s="1"/>
  <c r="AE62" i="28"/>
  <c r="AE67" i="28" s="1"/>
  <c r="AF62" i="28"/>
  <c r="AF65" i="28" s="1"/>
  <c r="AG62" i="28"/>
  <c r="AG65" i="28" s="1"/>
  <c r="AH62" i="28"/>
  <c r="AH67" i="28" s="1"/>
  <c r="AI62" i="28"/>
  <c r="AI67" i="28" s="1"/>
  <c r="AJ62" i="28"/>
  <c r="AJ65" i="28" s="1"/>
  <c r="AK62" i="28"/>
  <c r="AK67" i="28" s="1"/>
  <c r="AL62" i="28"/>
  <c r="AM62" i="28"/>
  <c r="AM67" i="28" s="1"/>
  <c r="AN62" i="28"/>
  <c r="AN65" i="28" s="1"/>
  <c r="AO62" i="28"/>
  <c r="AO67" i="28" s="1"/>
  <c r="AP62" i="28"/>
  <c r="AP67" i="28" s="1"/>
  <c r="O56" i="28"/>
  <c r="O57" i="28"/>
  <c r="O58" i="28"/>
  <c r="O59" i="28"/>
  <c r="O60" i="28"/>
  <c r="O61" i="28"/>
  <c r="O62" i="28"/>
  <c r="O67" i="28" s="1"/>
  <c r="AJ69" i="28" l="1"/>
  <c r="X69" i="28"/>
  <c r="AA70" i="28"/>
  <c r="AG69" i="28"/>
  <c r="U69" i="28"/>
  <c r="Z70" i="28"/>
  <c r="AL53" i="28"/>
  <c r="Z53" i="28"/>
  <c r="AF69" i="28"/>
  <c r="T69" i="28"/>
  <c r="AN67" i="28"/>
  <c r="AL65" i="28"/>
  <c r="O65" i="28"/>
  <c r="AE69" i="28"/>
  <c r="AE70" i="28" s="1"/>
  <c r="S69" i="28"/>
  <c r="S70" i="28" s="1"/>
  <c r="AI69" i="28"/>
  <c r="AI70" i="28" s="1"/>
  <c r="AP69" i="28"/>
  <c r="AP70" i="28" s="1"/>
  <c r="AD69" i="28"/>
  <c r="AD70" i="28" s="1"/>
  <c r="R69" i="28"/>
  <c r="R70" i="28" s="1"/>
  <c r="P67" i="28"/>
  <c r="AO69" i="28"/>
  <c r="AO70" i="28" s="1"/>
  <c r="AC69" i="28"/>
  <c r="Q69" i="28"/>
  <c r="W69" i="28"/>
  <c r="O69" i="28"/>
  <c r="AN69" i="28"/>
  <c r="AB69" i="28"/>
  <c r="AB70" i="28" s="1"/>
  <c r="P69" i="28"/>
  <c r="P70" i="28" s="1"/>
  <c r="AP65" i="28"/>
  <c r="AM69" i="28"/>
  <c r="AM70" i="28" s="1"/>
  <c r="AA69" i="28"/>
  <c r="AO65" i="28"/>
  <c r="AC65" i="28"/>
  <c r="AL69" i="28"/>
  <c r="Z69" i="28"/>
  <c r="Q65" i="28"/>
  <c r="AK69" i="28"/>
  <c r="AK70" i="28" s="1"/>
  <c r="Y69" i="28"/>
  <c r="O249" i="20"/>
  <c r="R249" i="20" s="1"/>
  <c r="R247" i="20"/>
  <c r="AN248" i="20"/>
  <c r="AB248" i="20"/>
  <c r="AG70" i="28"/>
  <c r="U70" i="28"/>
  <c r="AC70" i="28"/>
  <c r="W70" i="28"/>
  <c r="O70" i="28"/>
  <c r="Y70" i="28"/>
  <c r="Q70" i="28"/>
  <c r="AL67" i="28"/>
  <c r="V70" i="28"/>
  <c r="AM65" i="28"/>
  <c r="AA65" i="28"/>
  <c r="AH70" i="28"/>
  <c r="AJ67" i="28"/>
  <c r="AJ70" i="28" s="1"/>
  <c r="X67" i="28"/>
  <c r="X70" i="28" s="1"/>
  <c r="V67" i="28"/>
  <c r="W65" i="28"/>
  <c r="AP68" i="28"/>
  <c r="AG67" i="28"/>
  <c r="U67" i="28"/>
  <c r="AF67" i="28"/>
  <c r="T67" i="28"/>
  <c r="AK65" i="28"/>
  <c r="Y65" i="28"/>
  <c r="AD65" i="28"/>
  <c r="AB65" i="28"/>
  <c r="AE65" i="28"/>
  <c r="S65" i="28"/>
  <c r="AE53" i="28"/>
  <c r="S53" i="28"/>
  <c r="R65" i="28"/>
  <c r="AM53" i="28"/>
  <c r="AA53" i="28"/>
  <c r="AH65" i="28"/>
  <c r="AK53" i="28"/>
  <c r="AJ53" i="28"/>
  <c r="X53" i="28"/>
  <c r="AI65" i="28"/>
  <c r="AI53" i="28"/>
  <c r="W53" i="28"/>
  <c r="AH53" i="28"/>
  <c r="V53" i="28"/>
  <c r="AG53" i="28"/>
  <c r="U53" i="28"/>
  <c r="AF53" i="28"/>
  <c r="T53" i="28"/>
  <c r="AP53" i="28"/>
  <c r="AD53" i="28"/>
  <c r="R53" i="28"/>
  <c r="AO53" i="28"/>
  <c r="AC53" i="28"/>
  <c r="Q53" i="28"/>
  <c r="AN53" i="28"/>
  <c r="AB53" i="28"/>
  <c r="P53" i="28"/>
  <c r="Z65" i="28"/>
  <c r="O55" i="28"/>
  <c r="O53" i="28" s="1"/>
  <c r="AN70" i="28" l="1"/>
  <c r="T70" i="28"/>
  <c r="AF70" i="28"/>
  <c r="AL70" i="28"/>
  <c r="AB249" i="20"/>
  <c r="AN249" i="20"/>
  <c r="O68" i="28"/>
  <c r="AN247" i="20" l="1"/>
  <c r="AN246" i="20"/>
  <c r="AB247" i="20"/>
  <c r="AB246" i="20"/>
  <c r="C43" i="21" l="1"/>
  <c r="D43" i="21"/>
  <c r="X15" i="17" l="1"/>
  <c r="C28" i="27"/>
  <c r="D28" i="27"/>
  <c r="D35" i="27" s="1"/>
  <c r="E28" i="27"/>
  <c r="E36" i="27" s="1"/>
  <c r="E40" i="27" s="1"/>
  <c r="F28" i="27"/>
  <c r="F35" i="27" s="1"/>
  <c r="G28" i="27"/>
  <c r="G35" i="27" s="1"/>
  <c r="H28" i="27"/>
  <c r="H35" i="27" s="1"/>
  <c r="C35" i="27"/>
  <c r="C36" i="27" s="1"/>
  <c r="E35" i="27"/>
  <c r="J35" i="27"/>
  <c r="J36" i="27"/>
  <c r="E39" i="27"/>
  <c r="J45" i="27"/>
  <c r="J46" i="27"/>
  <c r="J47" i="27"/>
  <c r="J63" i="27"/>
  <c r="J64" i="27"/>
  <c r="K82" i="27"/>
  <c r="C80" i="27" s="1"/>
  <c r="C87" i="27"/>
  <c r="C103" i="27"/>
  <c r="C105" i="27"/>
  <c r="D120" i="27"/>
  <c r="E120" i="27"/>
  <c r="M139" i="27"/>
  <c r="F147" i="27"/>
  <c r="G147" i="27"/>
  <c r="H147" i="27"/>
  <c r="D150" i="27"/>
  <c r="E150" i="27"/>
  <c r="F150" i="27"/>
  <c r="G150" i="27"/>
  <c r="H150" i="27"/>
  <c r="I150" i="27"/>
  <c r="J150" i="27"/>
  <c r="R24" i="26"/>
  <c r="S24" i="26"/>
  <c r="T24" i="26"/>
  <c r="T32" i="26" s="1"/>
  <c r="U24" i="26"/>
  <c r="V24" i="26"/>
  <c r="W24" i="26"/>
  <c r="R30" i="26"/>
  <c r="S30" i="26"/>
  <c r="T30" i="26"/>
  <c r="U30" i="26"/>
  <c r="V30" i="26"/>
  <c r="W30" i="26"/>
  <c r="R32" i="26"/>
  <c r="S32" i="26"/>
  <c r="U32" i="26"/>
  <c r="V32" i="26"/>
  <c r="W32" i="26"/>
  <c r="C33" i="26"/>
  <c r="D33" i="26"/>
  <c r="E33" i="26"/>
  <c r="R33" i="26"/>
  <c r="S33" i="26"/>
  <c r="T33" i="26"/>
  <c r="U33" i="26"/>
  <c r="V33" i="26"/>
  <c r="W33" i="26"/>
  <c r="C34" i="26"/>
  <c r="D34" i="26"/>
  <c r="E34" i="26"/>
  <c r="R34" i="26"/>
  <c r="S34" i="26"/>
  <c r="T34" i="26"/>
  <c r="U34" i="26"/>
  <c r="V34" i="26"/>
  <c r="W34" i="26"/>
  <c r="R35" i="26"/>
  <c r="S35" i="26"/>
  <c r="T35" i="26"/>
  <c r="U35" i="26"/>
  <c r="V35" i="26"/>
  <c r="W35" i="26"/>
  <c r="R36" i="26"/>
  <c r="S36" i="26"/>
  <c r="T36" i="26"/>
  <c r="U36" i="26"/>
  <c r="V36" i="26"/>
  <c r="W36" i="26"/>
  <c r="R37" i="26"/>
  <c r="S37" i="26"/>
  <c r="T37" i="26"/>
  <c r="U37" i="26"/>
  <c r="V37" i="26"/>
  <c r="W37" i="26"/>
  <c r="T41" i="26"/>
  <c r="U41" i="26"/>
  <c r="V41" i="26"/>
  <c r="W41" i="26"/>
  <c r="U54" i="26"/>
  <c r="U57" i="26"/>
  <c r="E14" i="25"/>
  <c r="E13" i="25" s="1"/>
  <c r="F14" i="25"/>
  <c r="F13" i="25" s="1"/>
  <c r="G14" i="25"/>
  <c r="H14" i="25"/>
  <c r="I14" i="25"/>
  <c r="I13" i="25" s="1"/>
  <c r="J14" i="25"/>
  <c r="E15" i="25"/>
  <c r="F15" i="25"/>
  <c r="G15" i="25"/>
  <c r="G13" i="25" s="1"/>
  <c r="H15" i="25"/>
  <c r="H13" i="25" s="1"/>
  <c r="I15" i="25"/>
  <c r="J15" i="25"/>
  <c r="J13" i="25" s="1"/>
  <c r="N8" i="24"/>
  <c r="D20" i="24"/>
  <c r="E20" i="24"/>
  <c r="E25" i="24" s="1"/>
  <c r="F20" i="24"/>
  <c r="F25" i="24" s="1"/>
  <c r="G20" i="24"/>
  <c r="H20" i="24"/>
  <c r="H25" i="24" s="1"/>
  <c r="I20" i="24"/>
  <c r="D21" i="24"/>
  <c r="E21" i="24"/>
  <c r="F21" i="24"/>
  <c r="G21" i="24"/>
  <c r="H21" i="24"/>
  <c r="I21" i="24"/>
  <c r="D22" i="24"/>
  <c r="D40" i="24" s="1"/>
  <c r="D42" i="24" s="1"/>
  <c r="J91" i="22" s="1"/>
  <c r="E22" i="24"/>
  <c r="E40" i="24" s="1"/>
  <c r="E42" i="24" s="1"/>
  <c r="G22" i="24"/>
  <c r="H22" i="24"/>
  <c r="H40" i="24" s="1"/>
  <c r="H42" i="24" s="1"/>
  <c r="I22" i="24"/>
  <c r="D25" i="24"/>
  <c r="G25" i="24"/>
  <c r="I25" i="24"/>
  <c r="D26" i="24"/>
  <c r="E26" i="24"/>
  <c r="G26" i="24"/>
  <c r="H26" i="24"/>
  <c r="I26" i="24"/>
  <c r="D27" i="24"/>
  <c r="G27" i="24"/>
  <c r="I27" i="24"/>
  <c r="C92" i="27" s="1"/>
  <c r="D33" i="24"/>
  <c r="D37" i="24" s="1"/>
  <c r="D34" i="24"/>
  <c r="D35" i="24"/>
  <c r="G40" i="24"/>
  <c r="G42" i="24" s="1"/>
  <c r="I40" i="24"/>
  <c r="E11" i="23"/>
  <c r="E14" i="23" s="1"/>
  <c r="C27" i="27" s="1"/>
  <c r="F11" i="23"/>
  <c r="F14" i="23" s="1"/>
  <c r="D27" i="27" s="1"/>
  <c r="G11" i="23"/>
  <c r="G14" i="23" s="1"/>
  <c r="E27" i="27" s="1"/>
  <c r="H11" i="23"/>
  <c r="H14" i="23" s="1"/>
  <c r="F27" i="27" s="1"/>
  <c r="I11" i="23"/>
  <c r="I14" i="23" s="1"/>
  <c r="G27" i="27" s="1"/>
  <c r="J11" i="23"/>
  <c r="J14" i="23" s="1"/>
  <c r="H27" i="27" s="1"/>
  <c r="J32" i="23"/>
  <c r="M7" i="22" s="1"/>
  <c r="I38" i="23"/>
  <c r="D38" i="26" s="1"/>
  <c r="E38" i="26" s="1"/>
  <c r="M5" i="22"/>
  <c r="M6" i="22"/>
  <c r="M8" i="22"/>
  <c r="M13" i="22"/>
  <c r="M16" i="22"/>
  <c r="M18" i="22"/>
  <c r="M19" i="22"/>
  <c r="M22" i="22"/>
  <c r="M23" i="22"/>
  <c r="M24" i="22"/>
  <c r="M39" i="22"/>
  <c r="M40" i="22"/>
  <c r="M47" i="22"/>
  <c r="M48" i="22"/>
  <c r="M49" i="22"/>
  <c r="M50" i="22"/>
  <c r="M51" i="22"/>
  <c r="M52" i="22"/>
  <c r="M53" i="22"/>
  <c r="M54" i="22"/>
  <c r="M55" i="22"/>
  <c r="M56" i="22"/>
  <c r="M69" i="22"/>
  <c r="M70" i="22"/>
  <c r="M71" i="22"/>
  <c r="M72" i="22"/>
  <c r="M73" i="22"/>
  <c r="M74" i="22"/>
  <c r="M75" i="22"/>
  <c r="M76" i="22"/>
  <c r="M77" i="22"/>
  <c r="M78" i="22"/>
  <c r="M79" i="22"/>
  <c r="M80" i="22"/>
  <c r="J97" i="22"/>
  <c r="G63" i="27" l="1"/>
  <c r="G30" i="27"/>
  <c r="G31" i="27" s="1"/>
  <c r="G46" i="27"/>
  <c r="G45" i="27"/>
  <c r="H63" i="27"/>
  <c r="H64" i="27" s="1"/>
  <c r="E126" i="27" s="1"/>
  <c r="E127" i="27" s="1"/>
  <c r="H30" i="27"/>
  <c r="H31" i="27" s="1"/>
  <c r="H45" i="27"/>
  <c r="H46" i="27"/>
  <c r="E41" i="26"/>
  <c r="J90" i="22"/>
  <c r="M90" i="22" s="1"/>
  <c r="M91" i="22"/>
  <c r="F20" i="25"/>
  <c r="F32" i="25" s="1"/>
  <c r="F21" i="25"/>
  <c r="F47" i="25"/>
  <c r="F49" i="25" s="1"/>
  <c r="E20" i="25"/>
  <c r="E32" i="25" s="1"/>
  <c r="E21" i="25"/>
  <c r="E47" i="25"/>
  <c r="E49" i="25" s="1"/>
  <c r="C30" i="27"/>
  <c r="C31" i="27" s="1"/>
  <c r="C47" i="27"/>
  <c r="C64" i="27"/>
  <c r="C46" i="27"/>
  <c r="C45" i="27"/>
  <c r="C63" i="27"/>
  <c r="C40" i="27"/>
  <c r="E63" i="27"/>
  <c r="E64" i="27" s="1"/>
  <c r="E30" i="27"/>
  <c r="E31" i="27" s="1"/>
  <c r="E46" i="27"/>
  <c r="E45" i="27"/>
  <c r="E47" i="27" s="1"/>
  <c r="J21" i="25"/>
  <c r="J20" i="25"/>
  <c r="J32" i="25" s="1"/>
  <c r="C81" i="27" s="1"/>
  <c r="J47" i="25"/>
  <c r="J49" i="25" s="1"/>
  <c r="H47" i="25"/>
  <c r="H49" i="25" s="1"/>
  <c r="H20" i="25"/>
  <c r="H32" i="25" s="1"/>
  <c r="H21" i="25"/>
  <c r="I126" i="27"/>
  <c r="I127" i="27" s="1"/>
  <c r="H36" i="27"/>
  <c r="L35" i="27" s="1"/>
  <c r="L36" i="27" s="1"/>
  <c r="H39" i="27"/>
  <c r="D63" i="27"/>
  <c r="D30" i="27"/>
  <c r="D31" i="27" s="1"/>
  <c r="D46" i="27"/>
  <c r="I46" i="27" s="1"/>
  <c r="J113" i="22" s="1"/>
  <c r="D45" i="27"/>
  <c r="G20" i="25"/>
  <c r="G32" i="25" s="1"/>
  <c r="G21" i="25"/>
  <c r="G47" i="25"/>
  <c r="G49" i="25" s="1"/>
  <c r="C82" i="27"/>
  <c r="G39" i="27"/>
  <c r="G35" i="24"/>
  <c r="F39" i="27"/>
  <c r="F63" i="27"/>
  <c r="F64" i="27" s="1"/>
  <c r="F30" i="27"/>
  <c r="F31" i="27" s="1"/>
  <c r="F46" i="27"/>
  <c r="F47" i="27" s="1"/>
  <c r="F45" i="27"/>
  <c r="G34" i="24"/>
  <c r="E40" i="26"/>
  <c r="Q41" i="26"/>
  <c r="Q63" i="26" s="1"/>
  <c r="R63" i="26" s="1"/>
  <c r="G33" i="24"/>
  <c r="M67" i="22" s="1"/>
  <c r="M21" i="22"/>
  <c r="D36" i="27"/>
  <c r="D40" i="27" s="1"/>
  <c r="D39" i="27"/>
  <c r="I20" i="25"/>
  <c r="I32" i="25" s="1"/>
  <c r="I21" i="25"/>
  <c r="I47" i="25"/>
  <c r="I49" i="25" s="1"/>
  <c r="F26" i="24"/>
  <c r="E34" i="24"/>
  <c r="M61" i="22" s="1"/>
  <c r="M62" i="22" s="1"/>
  <c r="M141" i="27"/>
  <c r="H27" i="24"/>
  <c r="I35" i="27"/>
  <c r="J115" i="22" s="1"/>
  <c r="F22" i="24"/>
  <c r="F40" i="24" s="1"/>
  <c r="F42" i="24" s="1"/>
  <c r="G36" i="27"/>
  <c r="G40" i="27" s="1"/>
  <c r="F27" i="24"/>
  <c r="F36" i="27"/>
  <c r="F40" i="27" s="1"/>
  <c r="E27" i="24"/>
  <c r="D36" i="24"/>
  <c r="C39" i="27"/>
  <c r="O35" i="27" l="1"/>
  <c r="O36" i="27" s="1"/>
  <c r="M35" i="27"/>
  <c r="M36" i="27" s="1"/>
  <c r="G47" i="26"/>
  <c r="H47" i="26"/>
  <c r="E47" i="26"/>
  <c r="F47" i="26"/>
  <c r="O63" i="27"/>
  <c r="O64" i="27" s="1"/>
  <c r="F50" i="27"/>
  <c r="F51" i="27"/>
  <c r="F73" i="27" s="1"/>
  <c r="J39" i="27"/>
  <c r="G126" i="27"/>
  <c r="H40" i="27"/>
  <c r="J40" i="27" s="1"/>
  <c r="J126" i="27"/>
  <c r="J127" i="27" s="1"/>
  <c r="F126" i="27"/>
  <c r="E51" i="27"/>
  <c r="E73" i="27" s="1"/>
  <c r="E50" i="27"/>
  <c r="G26" i="25"/>
  <c r="G33" i="25" s="1"/>
  <c r="G27" i="25"/>
  <c r="G34" i="25" s="1"/>
  <c r="P35" i="27"/>
  <c r="E67" i="27"/>
  <c r="M63" i="27"/>
  <c r="M64" i="27" s="1"/>
  <c r="E26" i="25"/>
  <c r="E33" i="25" s="1"/>
  <c r="E27" i="25"/>
  <c r="E34" i="25" s="1"/>
  <c r="H47" i="27"/>
  <c r="H27" i="25"/>
  <c r="H34" i="25" s="1"/>
  <c r="H26" i="25"/>
  <c r="H33" i="25" s="1"/>
  <c r="I36" i="27"/>
  <c r="J116" i="22" s="1"/>
  <c r="L63" i="27"/>
  <c r="L64" i="27" s="1"/>
  <c r="T44" i="26"/>
  <c r="U49" i="26"/>
  <c r="U44" i="26"/>
  <c r="V49" i="26"/>
  <c r="R46" i="26"/>
  <c r="V44" i="26"/>
  <c r="R48" i="26"/>
  <c r="W49" i="26"/>
  <c r="W46" i="26"/>
  <c r="W44" i="26"/>
  <c r="R47" i="26"/>
  <c r="S48" i="26"/>
  <c r="R44" i="26"/>
  <c r="S47" i="26"/>
  <c r="T48" i="26"/>
  <c r="R45" i="26"/>
  <c r="S46" i="26"/>
  <c r="T47" i="26"/>
  <c r="U48" i="26"/>
  <c r="R49" i="26"/>
  <c r="X49" i="26" s="1"/>
  <c r="S45" i="26"/>
  <c r="T46" i="26"/>
  <c r="U47" i="26"/>
  <c r="V48" i="26"/>
  <c r="V45" i="26"/>
  <c r="T45" i="26"/>
  <c r="U46" i="26"/>
  <c r="V47" i="26"/>
  <c r="W48" i="26"/>
  <c r="U45" i="26"/>
  <c r="V46" i="26"/>
  <c r="W47" i="26"/>
  <c r="S44" i="26"/>
  <c r="T49" i="26"/>
  <c r="W45" i="26"/>
  <c r="S49" i="26"/>
  <c r="N35" i="27"/>
  <c r="N36" i="27" s="1"/>
  <c r="D64" i="27"/>
  <c r="D67" i="27" s="1"/>
  <c r="Q45" i="27"/>
  <c r="C67" i="27"/>
  <c r="F26" i="25"/>
  <c r="F33" i="25" s="1"/>
  <c r="F27" i="25"/>
  <c r="F34" i="25" s="1"/>
  <c r="C102" i="27"/>
  <c r="N127" i="27"/>
  <c r="N129" i="27" s="1"/>
  <c r="C73" i="27"/>
  <c r="E35" i="24"/>
  <c r="M63" i="22" s="1"/>
  <c r="M64" i="22" s="1"/>
  <c r="G36" i="24"/>
  <c r="M68" i="22" s="1"/>
  <c r="D47" i="27"/>
  <c r="I47" i="27" s="1"/>
  <c r="J114" i="22" s="1"/>
  <c r="C51" i="27"/>
  <c r="I45" i="27"/>
  <c r="C50" i="27"/>
  <c r="Q46" i="27"/>
  <c r="G64" i="27"/>
  <c r="I64" i="27" s="1"/>
  <c r="J111" i="22" s="1"/>
  <c r="F67" i="27"/>
  <c r="N63" i="27"/>
  <c r="N64" i="27" s="1"/>
  <c r="H67" i="27"/>
  <c r="D126" i="27"/>
  <c r="D127" i="27" s="1"/>
  <c r="P63" i="27"/>
  <c r="E46" i="26"/>
  <c r="E48" i="26" s="1"/>
  <c r="D52" i="26" s="1"/>
  <c r="F46" i="26"/>
  <c r="F48" i="26" s="1"/>
  <c r="D53" i="26" s="1"/>
  <c r="G46" i="26"/>
  <c r="H46" i="26"/>
  <c r="H48" i="26" s="1"/>
  <c r="D55" i="26" s="1"/>
  <c r="G51" i="27"/>
  <c r="I26" i="25"/>
  <c r="I33" i="25" s="1"/>
  <c r="I27" i="25"/>
  <c r="I34" i="25" s="1"/>
  <c r="I63" i="27"/>
  <c r="J27" i="25"/>
  <c r="J34" i="25" s="1"/>
  <c r="C93" i="27" s="1"/>
  <c r="C94" i="27" s="1"/>
  <c r="C104" i="27" s="1"/>
  <c r="J26" i="25"/>
  <c r="J33" i="25" s="1"/>
  <c r="G47" i="27"/>
  <c r="G50" i="27" s="1"/>
  <c r="G55" i="27" l="1"/>
  <c r="G74" i="27" s="1"/>
  <c r="G56" i="27"/>
  <c r="G75" i="27" s="1"/>
  <c r="C56" i="27"/>
  <c r="C75" i="27" s="1"/>
  <c r="C55" i="27"/>
  <c r="C74" i="27" s="1"/>
  <c r="X48" i="26"/>
  <c r="Q57" i="26" s="1"/>
  <c r="H126" i="27"/>
  <c r="L47" i="27"/>
  <c r="H51" i="27"/>
  <c r="H73" i="27" s="1"/>
  <c r="C83" i="27" s="1"/>
  <c r="F55" i="27"/>
  <c r="F74" i="27" s="1"/>
  <c r="F56" i="27"/>
  <c r="F75" i="27" s="1"/>
  <c r="F127" i="27"/>
  <c r="F132" i="27"/>
  <c r="G48" i="26"/>
  <c r="D54" i="26" s="1"/>
  <c r="X46" i="26"/>
  <c r="Q55" i="26" s="1"/>
  <c r="Q64" i="26" s="1"/>
  <c r="R64" i="26" s="1"/>
  <c r="H50" i="27"/>
  <c r="G67" i="27"/>
  <c r="G73" i="27" s="1"/>
  <c r="X45" i="26"/>
  <c r="Q54" i="26" s="1"/>
  <c r="L45" i="27"/>
  <c r="J112" i="22"/>
  <c r="I59" i="27"/>
  <c r="P64" i="27"/>
  <c r="J102" i="22" s="1"/>
  <c r="J101" i="22"/>
  <c r="X44" i="26"/>
  <c r="Q53" i="26" s="1"/>
  <c r="Q62" i="26" s="1"/>
  <c r="M140" i="27"/>
  <c r="M143" i="27" s="1"/>
  <c r="D104" i="27"/>
  <c r="D103" i="27"/>
  <c r="D105" i="27"/>
  <c r="D51" i="27"/>
  <c r="D73" i="27" s="1"/>
  <c r="L46" i="27"/>
  <c r="P36" i="27"/>
  <c r="J105" i="22" s="1"/>
  <c r="J104" i="22"/>
  <c r="G127" i="27"/>
  <c r="G132" i="27"/>
  <c r="I60" i="27"/>
  <c r="J110" i="22"/>
  <c r="D50" i="27"/>
  <c r="X47" i="26"/>
  <c r="Q56" i="26" s="1"/>
  <c r="R57" i="26" s="1"/>
  <c r="Q65" i="26" s="1"/>
  <c r="R65" i="26" s="1"/>
  <c r="E56" i="27"/>
  <c r="E75" i="27" s="1"/>
  <c r="E55" i="27"/>
  <c r="E74" i="27" s="1"/>
  <c r="Q66" i="26" l="1"/>
  <c r="R62" i="26"/>
  <c r="H127" i="27"/>
  <c r="H132" i="27"/>
  <c r="M127" i="27"/>
  <c r="O127" i="27" s="1"/>
  <c r="F137" i="27"/>
  <c r="M45" i="22" s="1"/>
  <c r="M46" i="22" s="1"/>
  <c r="G137" i="27"/>
  <c r="G141" i="27" s="1"/>
  <c r="H137" i="27"/>
  <c r="G135" i="27"/>
  <c r="G139" i="27" s="1"/>
  <c r="G143" i="27" s="1"/>
  <c r="F135" i="27"/>
  <c r="M41" i="22" s="1"/>
  <c r="M42" i="22" s="1"/>
  <c r="H135" i="27"/>
  <c r="H55" i="27"/>
  <c r="H74" i="27" s="1"/>
  <c r="C88" i="27" s="1"/>
  <c r="H56" i="27"/>
  <c r="H75" i="27" s="1"/>
  <c r="F136" i="27"/>
  <c r="M43" i="22" s="1"/>
  <c r="M44" i="22" s="1"/>
  <c r="G136" i="27"/>
  <c r="G140" i="27" s="1"/>
  <c r="H136" i="27"/>
  <c r="D55" i="27"/>
  <c r="D74" i="27" s="1"/>
  <c r="D56" i="27"/>
  <c r="D75" i="27" s="1"/>
  <c r="D128" i="27" l="1"/>
  <c r="D129" i="27" s="1"/>
  <c r="E128" i="27"/>
  <c r="E129" i="27" s="1"/>
  <c r="E144" i="27" s="1"/>
  <c r="E149" i="27" s="1"/>
  <c r="F128" i="27"/>
  <c r="F129" i="27" s="1"/>
  <c r="G128" i="27"/>
  <c r="G129" i="27" s="1"/>
  <c r="G144" i="27" s="1"/>
  <c r="G149" i="27" s="1"/>
  <c r="H128" i="27"/>
  <c r="H129" i="27" s="1"/>
  <c r="H144" i="27" s="1"/>
  <c r="H149" i="27" s="1"/>
  <c r="I128" i="27"/>
  <c r="I129" i="27" s="1"/>
  <c r="I144" i="27" s="1"/>
  <c r="I149" i="27" s="1"/>
  <c r="J128" i="27"/>
  <c r="J129" i="27" s="1"/>
  <c r="J144" i="27" s="1"/>
  <c r="J149" i="27" s="1"/>
  <c r="R66" i="26"/>
  <c r="U62" i="26"/>
  <c r="M31" i="22" s="1"/>
  <c r="M32" i="22" s="1"/>
  <c r="Q68" i="26"/>
  <c r="R68" i="26" s="1"/>
  <c r="M37" i="22" s="1"/>
  <c r="M38" i="22" s="1"/>
  <c r="M12" i="22"/>
  <c r="M10" i="22" s="1"/>
  <c r="F140" i="27"/>
  <c r="H140" i="27"/>
  <c r="H141" i="27"/>
  <c r="H139" i="27"/>
  <c r="H143" i="27" s="1"/>
  <c r="F139" i="27"/>
  <c r="F141" i="27"/>
  <c r="N141" i="27" s="1"/>
  <c r="H154" i="27" l="1"/>
  <c r="M15" i="22" s="1"/>
  <c r="H151" i="27"/>
  <c r="I154" i="27"/>
  <c r="M84" i="22" s="1"/>
  <c r="I151" i="27"/>
  <c r="H146" i="27"/>
  <c r="G154" i="27"/>
  <c r="M17" i="22" s="1"/>
  <c r="G151" i="27"/>
  <c r="U64" i="26"/>
  <c r="M33" i="22" s="1"/>
  <c r="M34" i="22" s="1"/>
  <c r="U65" i="26"/>
  <c r="F144" i="27"/>
  <c r="F149" i="27" s="1"/>
  <c r="E154" i="27"/>
  <c r="M87" i="22" s="1"/>
  <c r="E151" i="27"/>
  <c r="J154" i="27"/>
  <c r="M85" i="22" s="1"/>
  <c r="J151" i="27"/>
  <c r="N139" i="27"/>
  <c r="F143" i="27"/>
  <c r="N140" i="27"/>
  <c r="D144" i="27"/>
  <c r="D149" i="27" s="1"/>
  <c r="M129" i="27"/>
  <c r="O129" i="27" s="1"/>
  <c r="G146" i="27"/>
  <c r="D154" i="27" l="1"/>
  <c r="M86" i="22" s="1"/>
  <c r="D151" i="27"/>
  <c r="F146" i="27"/>
  <c r="F154" i="27"/>
  <c r="M14" i="22" s="1"/>
  <c r="F151" i="27"/>
  <c r="N143" i="27"/>
  <c r="C366" i="1" l="1"/>
  <c r="D366" i="1"/>
  <c r="E366" i="1"/>
  <c r="F366" i="1"/>
  <c r="G366" i="1"/>
  <c r="H366" i="1"/>
  <c r="C367" i="1"/>
  <c r="D367" i="1"/>
  <c r="E367" i="1"/>
  <c r="F367" i="1"/>
  <c r="G367" i="1"/>
  <c r="H367" i="1"/>
  <c r="C368" i="1"/>
  <c r="D368" i="1"/>
  <c r="E368" i="1"/>
  <c r="F368" i="1"/>
  <c r="G368" i="1"/>
  <c r="H368" i="1"/>
  <c r="C369" i="1"/>
  <c r="D369" i="1"/>
  <c r="E369" i="1"/>
  <c r="F369" i="1"/>
  <c r="G369" i="1"/>
  <c r="H369" i="1"/>
  <c r="C370" i="1"/>
  <c r="D370" i="1"/>
  <c r="E370" i="1"/>
  <c r="F370" i="1"/>
  <c r="G370" i="1"/>
  <c r="H370" i="1"/>
  <c r="C371" i="1"/>
  <c r="D371" i="1"/>
  <c r="E371" i="1"/>
  <c r="F371" i="1"/>
  <c r="G371" i="1"/>
  <c r="H371" i="1"/>
  <c r="C372" i="1"/>
  <c r="D372" i="1"/>
  <c r="E372" i="1"/>
  <c r="F372" i="1"/>
  <c r="G372" i="1"/>
  <c r="H372" i="1"/>
  <c r="C373" i="1"/>
  <c r="D373" i="1"/>
  <c r="E373" i="1"/>
  <c r="F373" i="1"/>
  <c r="G373" i="1"/>
  <c r="H373" i="1"/>
  <c r="C374" i="1"/>
  <c r="D374" i="1"/>
  <c r="E374" i="1"/>
  <c r="F374" i="1"/>
  <c r="G374" i="1"/>
  <c r="H374" i="1"/>
  <c r="C375" i="1"/>
  <c r="D375" i="1"/>
  <c r="E375" i="1"/>
  <c r="F375" i="1"/>
  <c r="G375" i="1"/>
  <c r="H375" i="1"/>
  <c r="C376" i="1"/>
  <c r="D376" i="1"/>
  <c r="E376" i="1"/>
  <c r="F376" i="1"/>
  <c r="G376" i="1"/>
  <c r="H376" i="1"/>
  <c r="C377" i="1"/>
  <c r="D377" i="1"/>
  <c r="E377" i="1"/>
  <c r="F377" i="1"/>
  <c r="G377" i="1"/>
  <c r="H377" i="1"/>
  <c r="C378" i="1"/>
  <c r="D378" i="1"/>
  <c r="E378" i="1"/>
  <c r="F378" i="1"/>
  <c r="G378" i="1"/>
  <c r="H378" i="1"/>
  <c r="C379" i="1"/>
  <c r="D379" i="1"/>
  <c r="E379" i="1"/>
  <c r="F379" i="1"/>
  <c r="G379" i="1"/>
  <c r="H379" i="1"/>
  <c r="C380" i="1"/>
  <c r="D380" i="1"/>
  <c r="E380" i="1"/>
  <c r="F380" i="1"/>
  <c r="G380" i="1"/>
  <c r="H380" i="1"/>
  <c r="C381" i="1"/>
  <c r="D381" i="1"/>
  <c r="E381" i="1"/>
  <c r="F381" i="1"/>
  <c r="G381" i="1"/>
  <c r="H381" i="1"/>
  <c r="C382" i="1"/>
  <c r="D382" i="1"/>
  <c r="E382" i="1"/>
  <c r="F382" i="1"/>
  <c r="G382" i="1"/>
  <c r="H382" i="1"/>
  <c r="C383" i="1"/>
  <c r="D383" i="1"/>
  <c r="E383" i="1"/>
  <c r="F383" i="1"/>
  <c r="G383" i="1"/>
  <c r="H383" i="1"/>
  <c r="C384" i="1"/>
  <c r="D384" i="1"/>
  <c r="E384" i="1"/>
  <c r="F384" i="1"/>
  <c r="G384" i="1"/>
  <c r="H384" i="1"/>
  <c r="C385" i="1"/>
  <c r="D385" i="1"/>
  <c r="E385" i="1"/>
  <c r="F385" i="1"/>
  <c r="G385" i="1"/>
  <c r="H385" i="1"/>
  <c r="M136" i="1"/>
  <c r="N136" i="1"/>
  <c r="O136" i="1"/>
  <c r="P136" i="1"/>
  <c r="Q136" i="1"/>
  <c r="M138" i="1"/>
  <c r="N138" i="1"/>
  <c r="O138" i="1"/>
  <c r="P138" i="1"/>
  <c r="Q138" i="1"/>
  <c r="M139" i="1"/>
  <c r="N139" i="1"/>
  <c r="O139" i="1"/>
  <c r="P139" i="1"/>
  <c r="Q139" i="1"/>
  <c r="M140" i="1"/>
  <c r="N140" i="1"/>
  <c r="O140" i="1"/>
  <c r="P140" i="1"/>
  <c r="Q140" i="1"/>
  <c r="M141" i="1"/>
  <c r="N141" i="1"/>
  <c r="O141" i="1"/>
  <c r="P141" i="1"/>
  <c r="Q141" i="1"/>
  <c r="AB45" i="20"/>
  <c r="AN45" i="20"/>
  <c r="AB47" i="20"/>
  <c r="AN47" i="20"/>
  <c r="O47" i="20"/>
  <c r="O45" i="20"/>
  <c r="D9" i="17"/>
  <c r="E9" i="17"/>
  <c r="C9" i="17"/>
  <c r="D8" i="17"/>
  <c r="E8" i="17"/>
  <c r="C8" i="17"/>
  <c r="O150" i="1" l="1"/>
  <c r="N152" i="1"/>
  <c r="N143" i="1"/>
  <c r="N144" i="1" s="1"/>
  <c r="N151" i="1"/>
  <c r="Q152" i="1"/>
  <c r="M150" i="1"/>
  <c r="P149" i="1"/>
  <c r="M152" i="1"/>
  <c r="O152" i="1"/>
  <c r="Q143" i="1"/>
  <c r="Q144" i="1" s="1"/>
  <c r="Q147" i="1"/>
  <c r="M151" i="1"/>
  <c r="P143" i="1"/>
  <c r="P144" i="1" s="1"/>
  <c r="O143" i="1"/>
  <c r="O144" i="1" s="1"/>
  <c r="Q150" i="1"/>
  <c r="O151" i="1"/>
  <c r="P150" i="1"/>
  <c r="N149" i="1"/>
  <c r="M149" i="1"/>
  <c r="M143" i="1"/>
  <c r="M144" i="1" s="1"/>
  <c r="N147" i="1"/>
  <c r="M147" i="1"/>
  <c r="O147" i="1"/>
  <c r="P147" i="1"/>
  <c r="P152" i="1"/>
  <c r="Q151" i="1"/>
  <c r="O149" i="1"/>
  <c r="N150" i="1"/>
  <c r="Q149" i="1"/>
  <c r="P151" i="1"/>
  <c r="M43" i="17"/>
  <c r="L43" i="17"/>
  <c r="K43" i="17"/>
  <c r="J47" i="20" s="1"/>
  <c r="M42" i="17"/>
  <c r="L42" i="17"/>
  <c r="K42" i="17"/>
  <c r="J45" i="20" s="1"/>
  <c r="Q153" i="1" l="1"/>
  <c r="O153" i="1"/>
  <c r="M153" i="1"/>
  <c r="P153" i="1"/>
  <c r="N153" i="1"/>
  <c r="AB241" i="20"/>
  <c r="AN241" i="20"/>
  <c r="AB242" i="20"/>
  <c r="AN242" i="20"/>
  <c r="AB243" i="20"/>
  <c r="AN243" i="20"/>
  <c r="AB244" i="20"/>
  <c r="AN244" i="20"/>
  <c r="AB245" i="20"/>
  <c r="AN245" i="20"/>
  <c r="X24" i="17"/>
  <c r="AN240" i="20" s="1"/>
  <c r="V32" i="17"/>
  <c r="R245" i="20" s="1"/>
  <c r="J245" i="20" s="1"/>
  <c r="V33" i="17"/>
  <c r="D24" i="17"/>
  <c r="D20" i="17"/>
  <c r="Q25" i="17"/>
  <c r="P25" i="17"/>
  <c r="O25" i="17"/>
  <c r="Q22" i="17"/>
  <c r="Q23" i="17"/>
  <c r="Q24" i="17"/>
  <c r="Q21" i="17"/>
  <c r="Q20" i="17"/>
  <c r="X20" i="17" s="1"/>
  <c r="AN239" i="20" s="1"/>
  <c r="P20" i="17"/>
  <c r="W20" i="17" s="1"/>
  <c r="AB239" i="20" s="1"/>
  <c r="P21" i="17"/>
  <c r="P22" i="17"/>
  <c r="P23" i="17"/>
  <c r="P24" i="17"/>
  <c r="W24" i="17" s="1"/>
  <c r="AB240" i="20" s="1"/>
  <c r="O22" i="17"/>
  <c r="V30" i="17" s="1"/>
  <c r="R242" i="20" s="1"/>
  <c r="J242" i="20" s="1"/>
  <c r="O23" i="17"/>
  <c r="V31" i="17" s="1"/>
  <c r="R243" i="20" s="1"/>
  <c r="J243" i="20" s="1"/>
  <c r="O24" i="17"/>
  <c r="V24" i="17" s="1"/>
  <c r="R240" i="20" s="1"/>
  <c r="J240" i="20" s="1"/>
  <c r="O21" i="17"/>
  <c r="V29" i="17" s="1"/>
  <c r="R241" i="20" s="1"/>
  <c r="J241" i="20" s="1"/>
  <c r="O20" i="17"/>
  <c r="V20" i="17" s="1"/>
  <c r="R239" i="20" s="1"/>
  <c r="J239" i="20" s="1"/>
  <c r="N16" i="20"/>
  <c r="I17" i="20"/>
  <c r="AB17" i="20"/>
  <c r="AO17" i="20" s="1"/>
  <c r="I19" i="20"/>
  <c r="AB19" i="20"/>
  <c r="AO19" i="20" s="1"/>
  <c r="R26" i="20"/>
  <c r="W26" i="20"/>
  <c r="AB26" i="20"/>
  <c r="AG26" i="20"/>
  <c r="AL26" i="20"/>
  <c r="AM26" i="20"/>
  <c r="AN26" i="20"/>
  <c r="AO26" i="20" s="1"/>
  <c r="R28" i="20"/>
  <c r="W28" i="20"/>
  <c r="AB28" i="20"/>
  <c r="AG28" i="20"/>
  <c r="AL28" i="20"/>
  <c r="AM28" i="20"/>
  <c r="AN28" i="20"/>
  <c r="I29" i="20"/>
  <c r="AB29" i="20"/>
  <c r="I31" i="20"/>
  <c r="AB31" i="20"/>
  <c r="AN31" i="20" s="1"/>
  <c r="AB35" i="20"/>
  <c r="J119" i="20"/>
  <c r="J120" i="20"/>
  <c r="J121" i="20"/>
  <c r="J122" i="20"/>
  <c r="J123" i="20"/>
  <c r="J124" i="20"/>
  <c r="J125" i="20"/>
  <c r="J126" i="20"/>
  <c r="J127" i="20"/>
  <c r="J128" i="20"/>
  <c r="J129" i="20"/>
  <c r="J130" i="20"/>
  <c r="J131" i="20"/>
  <c r="J132" i="20"/>
  <c r="J133" i="20"/>
  <c r="J134" i="20"/>
  <c r="H184" i="20"/>
  <c r="K184" i="20"/>
  <c r="L184" i="20" s="1"/>
  <c r="M184" i="20" s="1"/>
  <c r="N184" i="20" s="1"/>
  <c r="O184" i="20" s="1"/>
  <c r="P184" i="20" s="1"/>
  <c r="Q184" i="20" s="1"/>
  <c r="R184" i="20" s="1"/>
  <c r="S184" i="20" s="1"/>
  <c r="T184" i="20" s="1"/>
  <c r="U184" i="20" s="1"/>
  <c r="V184" i="20" s="1"/>
  <c r="W184" i="20" s="1"/>
  <c r="X184" i="20" s="1"/>
  <c r="Y184" i="20" s="1"/>
  <c r="Z184" i="20" s="1"/>
  <c r="AA184" i="20" s="1"/>
  <c r="AB184" i="20" s="1"/>
  <c r="AC184" i="20" s="1"/>
  <c r="AD184" i="20" s="1"/>
  <c r="AE184" i="20" s="1"/>
  <c r="AF184" i="20" s="1"/>
  <c r="AG184" i="20" s="1"/>
  <c r="AH184" i="20" s="1"/>
  <c r="AI184" i="20" s="1"/>
  <c r="AJ184" i="20" s="1"/>
  <c r="AK184" i="20" s="1"/>
  <c r="AL184" i="20" s="1"/>
  <c r="AM184" i="20" s="1"/>
  <c r="AN184" i="20" s="1"/>
  <c r="AO184" i="20" s="1"/>
  <c r="K185" i="20"/>
  <c r="L185" i="20" s="1"/>
  <c r="M185" i="20" s="1"/>
  <c r="N185" i="20" s="1"/>
  <c r="O185" i="20" s="1"/>
  <c r="P185" i="20" s="1"/>
  <c r="Q185" i="20" s="1"/>
  <c r="R185" i="20" s="1"/>
  <c r="S185" i="20" s="1"/>
  <c r="T185" i="20" s="1"/>
  <c r="U185" i="20" s="1"/>
  <c r="V185" i="20" s="1"/>
  <c r="W185" i="20" s="1"/>
  <c r="X185" i="20" s="1"/>
  <c r="Y185" i="20" s="1"/>
  <c r="Z185" i="20" s="1"/>
  <c r="AA185" i="20" s="1"/>
  <c r="AB185" i="20" s="1"/>
  <c r="AC185" i="20" s="1"/>
  <c r="AD185" i="20" s="1"/>
  <c r="AE185" i="20" s="1"/>
  <c r="AF185" i="20" s="1"/>
  <c r="AG185" i="20" s="1"/>
  <c r="AH185" i="20" s="1"/>
  <c r="AI185" i="20" s="1"/>
  <c r="AJ185" i="20" s="1"/>
  <c r="AK185" i="20" s="1"/>
  <c r="AL185" i="20" s="1"/>
  <c r="AM185" i="20" s="1"/>
  <c r="AN185" i="20" s="1"/>
  <c r="AO185" i="20" s="1"/>
  <c r="H188" i="20"/>
  <c r="K188" i="20"/>
  <c r="L188" i="20" s="1"/>
  <c r="M188" i="20" s="1"/>
  <c r="N188" i="20" s="1"/>
  <c r="O188" i="20" s="1"/>
  <c r="P188" i="20" s="1"/>
  <c r="Q188" i="20" s="1"/>
  <c r="R188" i="20" s="1"/>
  <c r="S188" i="20" s="1"/>
  <c r="T188" i="20" s="1"/>
  <c r="U188" i="20" s="1"/>
  <c r="V188" i="20" s="1"/>
  <c r="W188" i="20" s="1"/>
  <c r="X188" i="20" s="1"/>
  <c r="Y188" i="20" s="1"/>
  <c r="Z188" i="20" s="1"/>
  <c r="AA188" i="20" s="1"/>
  <c r="AB188" i="20" s="1"/>
  <c r="AC188" i="20" s="1"/>
  <c r="AD188" i="20" s="1"/>
  <c r="AE188" i="20" s="1"/>
  <c r="AF188" i="20" s="1"/>
  <c r="AG188" i="20" s="1"/>
  <c r="AH188" i="20" s="1"/>
  <c r="AI188" i="20" s="1"/>
  <c r="AJ188" i="20" s="1"/>
  <c r="AK188" i="20" s="1"/>
  <c r="AL188" i="20" s="1"/>
  <c r="AM188" i="20" s="1"/>
  <c r="AN188" i="20" s="1"/>
  <c r="AO188" i="20" s="1"/>
  <c r="K189" i="20"/>
  <c r="L189" i="20" s="1"/>
  <c r="M189" i="20" s="1"/>
  <c r="N189" i="20" s="1"/>
  <c r="O189" i="20" s="1"/>
  <c r="P189" i="20" s="1"/>
  <c r="Q189" i="20" s="1"/>
  <c r="R189" i="20" s="1"/>
  <c r="S189" i="20" s="1"/>
  <c r="T189" i="20" s="1"/>
  <c r="U189" i="20" s="1"/>
  <c r="V189" i="20" s="1"/>
  <c r="W189" i="20" s="1"/>
  <c r="X189" i="20" s="1"/>
  <c r="Y189" i="20" s="1"/>
  <c r="Z189" i="20" s="1"/>
  <c r="AA189" i="20" s="1"/>
  <c r="AB189" i="20" s="1"/>
  <c r="AC189" i="20" s="1"/>
  <c r="AD189" i="20" s="1"/>
  <c r="AE189" i="20" s="1"/>
  <c r="AF189" i="20" s="1"/>
  <c r="AG189" i="20" s="1"/>
  <c r="AH189" i="20" s="1"/>
  <c r="AI189" i="20" s="1"/>
  <c r="AJ189" i="20" s="1"/>
  <c r="AK189" i="20" s="1"/>
  <c r="AL189" i="20" s="1"/>
  <c r="AM189" i="20" s="1"/>
  <c r="AN189" i="20" s="1"/>
  <c r="AO189" i="20" s="1"/>
  <c r="K190" i="20"/>
  <c r="L190" i="20" s="1"/>
  <c r="M190" i="20" s="1"/>
  <c r="N190" i="20" s="1"/>
  <c r="O190" i="20" s="1"/>
  <c r="P190" i="20" s="1"/>
  <c r="Q190" i="20" s="1"/>
  <c r="R190" i="20" s="1"/>
  <c r="S190" i="20" s="1"/>
  <c r="T190" i="20" s="1"/>
  <c r="U190" i="20" s="1"/>
  <c r="V190" i="20" s="1"/>
  <c r="W190" i="20" s="1"/>
  <c r="X190" i="20" s="1"/>
  <c r="Y190" i="20" s="1"/>
  <c r="Z190" i="20" s="1"/>
  <c r="AA190" i="20" s="1"/>
  <c r="AB190" i="20" s="1"/>
  <c r="AC190" i="20" s="1"/>
  <c r="AD190" i="20" s="1"/>
  <c r="AE190" i="20" s="1"/>
  <c r="AF190" i="20" s="1"/>
  <c r="AG190" i="20" s="1"/>
  <c r="AH190" i="20" s="1"/>
  <c r="AI190" i="20" s="1"/>
  <c r="AJ190" i="20" s="1"/>
  <c r="AK190" i="20" s="1"/>
  <c r="AL190" i="20" s="1"/>
  <c r="AM190" i="20" s="1"/>
  <c r="AN190" i="20" s="1"/>
  <c r="AO190" i="20" s="1"/>
  <c r="H191" i="20"/>
  <c r="K191" i="20"/>
  <c r="L191" i="20" s="1"/>
  <c r="M191" i="20" s="1"/>
  <c r="N191" i="20" s="1"/>
  <c r="O191" i="20" s="1"/>
  <c r="P191" i="20" s="1"/>
  <c r="Q191" i="20" s="1"/>
  <c r="R191" i="20" s="1"/>
  <c r="S191" i="20" s="1"/>
  <c r="T191" i="20" s="1"/>
  <c r="U191" i="20" s="1"/>
  <c r="V191" i="20" s="1"/>
  <c r="W191" i="20" s="1"/>
  <c r="X191" i="20" s="1"/>
  <c r="Y191" i="20" s="1"/>
  <c r="Z191" i="20" s="1"/>
  <c r="AA191" i="20" s="1"/>
  <c r="AB191" i="20" s="1"/>
  <c r="AC191" i="20" s="1"/>
  <c r="AD191" i="20" s="1"/>
  <c r="AE191" i="20" s="1"/>
  <c r="AF191" i="20" s="1"/>
  <c r="AG191" i="20" s="1"/>
  <c r="AH191" i="20" s="1"/>
  <c r="AI191" i="20" s="1"/>
  <c r="AJ191" i="20" s="1"/>
  <c r="AK191" i="20" s="1"/>
  <c r="AL191" i="20" s="1"/>
  <c r="AM191" i="20" s="1"/>
  <c r="AN191" i="20" s="1"/>
  <c r="AO191" i="20" s="1"/>
  <c r="I192" i="20"/>
  <c r="K192" i="20"/>
  <c r="L192" i="20" s="1"/>
  <c r="AB192" i="20"/>
  <c r="AB196" i="20" s="1"/>
  <c r="AB202" i="20" s="1"/>
  <c r="K193" i="20"/>
  <c r="L193" i="20" s="1"/>
  <c r="M193" i="20" s="1"/>
  <c r="N193" i="20" s="1"/>
  <c r="O193" i="20" s="1"/>
  <c r="P193" i="20" s="1"/>
  <c r="Q193" i="20" s="1"/>
  <c r="R193" i="20" s="1"/>
  <c r="S193" i="20" s="1"/>
  <c r="T193" i="20" s="1"/>
  <c r="U193" i="20" s="1"/>
  <c r="V193" i="20" s="1"/>
  <c r="W193" i="20" s="1"/>
  <c r="X193" i="20" s="1"/>
  <c r="Y193" i="20" s="1"/>
  <c r="Z193" i="20" s="1"/>
  <c r="AA193" i="20" s="1"/>
  <c r="AB193" i="20" s="1"/>
  <c r="AC193" i="20" s="1"/>
  <c r="AD193" i="20" s="1"/>
  <c r="AE193" i="20" s="1"/>
  <c r="AF193" i="20" s="1"/>
  <c r="AG193" i="20" s="1"/>
  <c r="AH193" i="20" s="1"/>
  <c r="AI193" i="20" s="1"/>
  <c r="AJ193" i="20" s="1"/>
  <c r="AK193" i="20" s="1"/>
  <c r="AL193" i="20" s="1"/>
  <c r="AM193" i="20" s="1"/>
  <c r="AN193" i="20" s="1"/>
  <c r="AO193" i="20" s="1"/>
  <c r="K194" i="20"/>
  <c r="L194" i="20" s="1"/>
  <c r="M194" i="20" s="1"/>
  <c r="N194" i="20" s="1"/>
  <c r="O194" i="20" s="1"/>
  <c r="P194" i="20" s="1"/>
  <c r="Q194" i="20" s="1"/>
  <c r="R194" i="20" s="1"/>
  <c r="S194" i="20" s="1"/>
  <c r="T194" i="20" s="1"/>
  <c r="U194" i="20" s="1"/>
  <c r="V194" i="20" s="1"/>
  <c r="W194" i="20" s="1"/>
  <c r="X194" i="20" s="1"/>
  <c r="Y194" i="20" s="1"/>
  <c r="Z194" i="20" s="1"/>
  <c r="AA194" i="20" s="1"/>
  <c r="AB194" i="20" s="1"/>
  <c r="AC194" i="20" s="1"/>
  <c r="AD194" i="20" s="1"/>
  <c r="AE194" i="20" s="1"/>
  <c r="AF194" i="20" s="1"/>
  <c r="AG194" i="20" s="1"/>
  <c r="AH194" i="20" s="1"/>
  <c r="AI194" i="20" s="1"/>
  <c r="AJ194" i="20" s="1"/>
  <c r="AK194" i="20" s="1"/>
  <c r="AL194" i="20" s="1"/>
  <c r="AM194" i="20" s="1"/>
  <c r="AN194" i="20" s="1"/>
  <c r="AO194" i="20" s="1"/>
  <c r="K195" i="20"/>
  <c r="L195" i="20" s="1"/>
  <c r="M195" i="20" s="1"/>
  <c r="N195" i="20" s="1"/>
  <c r="O195" i="20" s="1"/>
  <c r="P195" i="20" s="1"/>
  <c r="Q195" i="20" s="1"/>
  <c r="R195" i="20" s="1"/>
  <c r="S195" i="20" s="1"/>
  <c r="T195" i="20" s="1"/>
  <c r="U195" i="20" s="1"/>
  <c r="V195" i="20" s="1"/>
  <c r="W195" i="20" s="1"/>
  <c r="X195" i="20" s="1"/>
  <c r="Y195" i="20" s="1"/>
  <c r="Z195" i="20" s="1"/>
  <c r="AA195" i="20" s="1"/>
  <c r="AB195" i="20" s="1"/>
  <c r="AC195" i="20" s="1"/>
  <c r="AD195" i="20" s="1"/>
  <c r="AE195" i="20" s="1"/>
  <c r="AF195" i="20" s="1"/>
  <c r="AG195" i="20" s="1"/>
  <c r="AH195" i="20" s="1"/>
  <c r="AI195" i="20" s="1"/>
  <c r="AJ195" i="20" s="1"/>
  <c r="AK195" i="20" s="1"/>
  <c r="AL195" i="20" s="1"/>
  <c r="AM195" i="20" s="1"/>
  <c r="AN195" i="20" s="1"/>
  <c r="AO195" i="20" s="1"/>
  <c r="I196" i="20"/>
  <c r="K196" i="20"/>
  <c r="L196" i="20" s="1"/>
  <c r="K197" i="20"/>
  <c r="L197" i="20" s="1"/>
  <c r="M197" i="20" s="1"/>
  <c r="N197" i="20" s="1"/>
  <c r="O197" i="20" s="1"/>
  <c r="P197" i="20" s="1"/>
  <c r="Q197" i="20" s="1"/>
  <c r="R197" i="20" s="1"/>
  <c r="S197" i="20" s="1"/>
  <c r="T197" i="20" s="1"/>
  <c r="U197" i="20" s="1"/>
  <c r="V197" i="20" s="1"/>
  <c r="W197" i="20" s="1"/>
  <c r="X197" i="20" s="1"/>
  <c r="Y197" i="20" s="1"/>
  <c r="Z197" i="20" s="1"/>
  <c r="AA197" i="20" s="1"/>
  <c r="AB197" i="20" s="1"/>
  <c r="AC197" i="20" s="1"/>
  <c r="AD197" i="20" s="1"/>
  <c r="AE197" i="20" s="1"/>
  <c r="AF197" i="20" s="1"/>
  <c r="AG197" i="20" s="1"/>
  <c r="AH197" i="20" s="1"/>
  <c r="AI197" i="20" s="1"/>
  <c r="AJ197" i="20" s="1"/>
  <c r="AK197" i="20" s="1"/>
  <c r="AL197" i="20" s="1"/>
  <c r="AM197" i="20" s="1"/>
  <c r="AN197" i="20" s="1"/>
  <c r="AO197" i="20" s="1"/>
  <c r="K198" i="20"/>
  <c r="L198" i="20" s="1"/>
  <c r="M198" i="20" s="1"/>
  <c r="N198" i="20" s="1"/>
  <c r="O198" i="20" s="1"/>
  <c r="P198" i="20" s="1"/>
  <c r="Q198" i="20" s="1"/>
  <c r="R198" i="20" s="1"/>
  <c r="S198" i="20" s="1"/>
  <c r="T198" i="20" s="1"/>
  <c r="U198" i="20" s="1"/>
  <c r="V198" i="20" s="1"/>
  <c r="W198" i="20" s="1"/>
  <c r="X198" i="20" s="1"/>
  <c r="Y198" i="20" s="1"/>
  <c r="Z198" i="20" s="1"/>
  <c r="AA198" i="20" s="1"/>
  <c r="AB198" i="20" s="1"/>
  <c r="AC198" i="20" s="1"/>
  <c r="AD198" i="20" s="1"/>
  <c r="AE198" i="20" s="1"/>
  <c r="AF198" i="20" s="1"/>
  <c r="AG198" i="20" s="1"/>
  <c r="AH198" i="20" s="1"/>
  <c r="AI198" i="20" s="1"/>
  <c r="AJ198" i="20" s="1"/>
  <c r="AK198" i="20" s="1"/>
  <c r="AL198" i="20" s="1"/>
  <c r="AM198" i="20" s="1"/>
  <c r="AN198" i="20" s="1"/>
  <c r="AO198" i="20" s="1"/>
  <c r="K199" i="20"/>
  <c r="L199" i="20" s="1"/>
  <c r="M199" i="20" s="1"/>
  <c r="N199" i="20" s="1"/>
  <c r="O199" i="20" s="1"/>
  <c r="P199" i="20" s="1"/>
  <c r="Q199" i="20" s="1"/>
  <c r="R199" i="20" s="1"/>
  <c r="S199" i="20" s="1"/>
  <c r="T199" i="20" s="1"/>
  <c r="U199" i="20" s="1"/>
  <c r="V199" i="20" s="1"/>
  <c r="W199" i="20" s="1"/>
  <c r="X199" i="20" s="1"/>
  <c r="Y199" i="20" s="1"/>
  <c r="Z199" i="20" s="1"/>
  <c r="AA199" i="20" s="1"/>
  <c r="AB199" i="20" s="1"/>
  <c r="AC199" i="20" s="1"/>
  <c r="AD199" i="20" s="1"/>
  <c r="AE199" i="20" s="1"/>
  <c r="AF199" i="20" s="1"/>
  <c r="AG199" i="20" s="1"/>
  <c r="AH199" i="20" s="1"/>
  <c r="AI199" i="20" s="1"/>
  <c r="AJ199" i="20" s="1"/>
  <c r="AK199" i="20" s="1"/>
  <c r="AL199" i="20" s="1"/>
  <c r="AM199" i="20" s="1"/>
  <c r="AN199" i="20" s="1"/>
  <c r="AO199" i="20" s="1"/>
  <c r="K200" i="20"/>
  <c r="L200" i="20" s="1"/>
  <c r="M200" i="20" s="1"/>
  <c r="N200" i="20" s="1"/>
  <c r="O200" i="20" s="1"/>
  <c r="P200" i="20" s="1"/>
  <c r="Q200" i="20" s="1"/>
  <c r="R200" i="20" s="1"/>
  <c r="S200" i="20" s="1"/>
  <c r="T200" i="20" s="1"/>
  <c r="U200" i="20" s="1"/>
  <c r="V200" i="20" s="1"/>
  <c r="W200" i="20" s="1"/>
  <c r="X200" i="20" s="1"/>
  <c r="Y200" i="20" s="1"/>
  <c r="Z200" i="20" s="1"/>
  <c r="AA200" i="20" s="1"/>
  <c r="AB200" i="20" s="1"/>
  <c r="AC200" i="20" s="1"/>
  <c r="AD200" i="20" s="1"/>
  <c r="AE200" i="20" s="1"/>
  <c r="AF200" i="20" s="1"/>
  <c r="AG200" i="20" s="1"/>
  <c r="AH200" i="20" s="1"/>
  <c r="AI200" i="20" s="1"/>
  <c r="AJ200" i="20" s="1"/>
  <c r="AK200" i="20" s="1"/>
  <c r="AL200" i="20" s="1"/>
  <c r="AM200" i="20" s="1"/>
  <c r="AN200" i="20" s="1"/>
  <c r="AO200" i="20" s="1"/>
  <c r="K201" i="20"/>
  <c r="L201" i="20" s="1"/>
  <c r="M201" i="20" s="1"/>
  <c r="N201" i="20" s="1"/>
  <c r="O201" i="20" s="1"/>
  <c r="P201" i="20" s="1"/>
  <c r="Q201" i="20" s="1"/>
  <c r="R201" i="20" s="1"/>
  <c r="S201" i="20" s="1"/>
  <c r="T201" i="20" s="1"/>
  <c r="U201" i="20" s="1"/>
  <c r="V201" i="20" s="1"/>
  <c r="W201" i="20" s="1"/>
  <c r="X201" i="20" s="1"/>
  <c r="Y201" i="20" s="1"/>
  <c r="Z201" i="20" s="1"/>
  <c r="AA201" i="20" s="1"/>
  <c r="AB201" i="20" s="1"/>
  <c r="AC201" i="20" s="1"/>
  <c r="AD201" i="20" s="1"/>
  <c r="AE201" i="20" s="1"/>
  <c r="AF201" i="20" s="1"/>
  <c r="AG201" i="20" s="1"/>
  <c r="AH201" i="20" s="1"/>
  <c r="AI201" i="20" s="1"/>
  <c r="AJ201" i="20" s="1"/>
  <c r="AK201" i="20" s="1"/>
  <c r="AL201" i="20" s="1"/>
  <c r="AM201" i="20" s="1"/>
  <c r="AN201" i="20" s="1"/>
  <c r="AO201" i="20" s="1"/>
  <c r="I202" i="20"/>
  <c r="K202" i="20"/>
  <c r="L202" i="20" s="1"/>
  <c r="K203" i="20"/>
  <c r="L203" i="20" s="1"/>
  <c r="M203" i="20" s="1"/>
  <c r="N203" i="20" s="1"/>
  <c r="O203" i="20" s="1"/>
  <c r="P203" i="20" s="1"/>
  <c r="Q203" i="20" s="1"/>
  <c r="R203" i="20" s="1"/>
  <c r="S203" i="20" s="1"/>
  <c r="T203" i="20" s="1"/>
  <c r="U203" i="20" s="1"/>
  <c r="V203" i="20" s="1"/>
  <c r="W203" i="20" s="1"/>
  <c r="X203" i="20" s="1"/>
  <c r="Y203" i="20" s="1"/>
  <c r="Z203" i="20" s="1"/>
  <c r="AA203" i="20" s="1"/>
  <c r="AB203" i="20" s="1"/>
  <c r="AC203" i="20" s="1"/>
  <c r="AD203" i="20" s="1"/>
  <c r="AE203" i="20" s="1"/>
  <c r="AF203" i="20" s="1"/>
  <c r="AG203" i="20" s="1"/>
  <c r="AH203" i="20" s="1"/>
  <c r="AI203" i="20" s="1"/>
  <c r="AJ203" i="20" s="1"/>
  <c r="AK203" i="20" s="1"/>
  <c r="AL203" i="20" s="1"/>
  <c r="AM203" i="20" s="1"/>
  <c r="AN203" i="20" s="1"/>
  <c r="AO203" i="20" s="1"/>
  <c r="K204" i="20"/>
  <c r="L204" i="20" s="1"/>
  <c r="M204" i="20" s="1"/>
  <c r="N204" i="20" s="1"/>
  <c r="O204" i="20" s="1"/>
  <c r="P204" i="20" s="1"/>
  <c r="Q204" i="20" s="1"/>
  <c r="R204" i="20" s="1"/>
  <c r="S204" i="20" s="1"/>
  <c r="T204" i="20" s="1"/>
  <c r="U204" i="20" s="1"/>
  <c r="V204" i="20" s="1"/>
  <c r="W204" i="20" s="1"/>
  <c r="X204" i="20" s="1"/>
  <c r="Y204" i="20" s="1"/>
  <c r="Z204" i="20" s="1"/>
  <c r="AA204" i="20" s="1"/>
  <c r="AB204" i="20" s="1"/>
  <c r="AC204" i="20" s="1"/>
  <c r="AD204" i="20" s="1"/>
  <c r="AE204" i="20" s="1"/>
  <c r="AF204" i="20" s="1"/>
  <c r="AG204" i="20" s="1"/>
  <c r="AH204" i="20" s="1"/>
  <c r="AI204" i="20" s="1"/>
  <c r="AJ204" i="20" s="1"/>
  <c r="AK204" i="20" s="1"/>
  <c r="AL204" i="20" s="1"/>
  <c r="AM204" i="20" s="1"/>
  <c r="AN204" i="20" s="1"/>
  <c r="AO204" i="20" s="1"/>
  <c r="K205" i="20"/>
  <c r="L205" i="20" s="1"/>
  <c r="M205" i="20" s="1"/>
  <c r="N205" i="20" s="1"/>
  <c r="O205" i="20" s="1"/>
  <c r="P205" i="20" s="1"/>
  <c r="Q205" i="20" s="1"/>
  <c r="R205" i="20" s="1"/>
  <c r="S205" i="20" s="1"/>
  <c r="T205" i="20" s="1"/>
  <c r="U205" i="20" s="1"/>
  <c r="V205" i="20" s="1"/>
  <c r="W205" i="20" s="1"/>
  <c r="X205" i="20" s="1"/>
  <c r="Y205" i="20" s="1"/>
  <c r="Z205" i="20" s="1"/>
  <c r="AA205" i="20" s="1"/>
  <c r="AB205" i="20" s="1"/>
  <c r="AC205" i="20" s="1"/>
  <c r="AD205" i="20" s="1"/>
  <c r="AE205" i="20" s="1"/>
  <c r="AF205" i="20" s="1"/>
  <c r="AG205" i="20" s="1"/>
  <c r="AH205" i="20" s="1"/>
  <c r="AI205" i="20" s="1"/>
  <c r="AJ205" i="20" s="1"/>
  <c r="AK205" i="20" s="1"/>
  <c r="AL205" i="20" s="1"/>
  <c r="AM205" i="20" s="1"/>
  <c r="AN205" i="20" s="1"/>
  <c r="AO205" i="20" s="1"/>
  <c r="K206" i="20"/>
  <c r="L206" i="20" s="1"/>
  <c r="M206" i="20" s="1"/>
  <c r="N206" i="20" s="1"/>
  <c r="O206" i="20" s="1"/>
  <c r="P206" i="20" s="1"/>
  <c r="Q206" i="20" s="1"/>
  <c r="R206" i="20" s="1"/>
  <c r="S206" i="20" s="1"/>
  <c r="T206" i="20" s="1"/>
  <c r="U206" i="20" s="1"/>
  <c r="V206" i="20" s="1"/>
  <c r="W206" i="20" s="1"/>
  <c r="X206" i="20" s="1"/>
  <c r="Y206" i="20" s="1"/>
  <c r="Z206" i="20" s="1"/>
  <c r="AA206" i="20" s="1"/>
  <c r="AB206" i="20" s="1"/>
  <c r="AC206" i="20" s="1"/>
  <c r="AD206" i="20" s="1"/>
  <c r="AE206" i="20" s="1"/>
  <c r="AF206" i="20" s="1"/>
  <c r="AG206" i="20" s="1"/>
  <c r="AH206" i="20" s="1"/>
  <c r="AI206" i="20" s="1"/>
  <c r="AJ206" i="20" s="1"/>
  <c r="AK206" i="20" s="1"/>
  <c r="AL206" i="20" s="1"/>
  <c r="AM206" i="20" s="1"/>
  <c r="AN206" i="20" s="1"/>
  <c r="AO206" i="20" s="1"/>
  <c r="R218" i="20"/>
  <c r="R219" i="20" s="1"/>
  <c r="W218" i="20"/>
  <c r="W219" i="20" s="1"/>
  <c r="AB218" i="20"/>
  <c r="AB219" i="20" s="1"/>
  <c r="AG218" i="20"/>
  <c r="AG219" i="20" s="1"/>
  <c r="AL218" i="20"/>
  <c r="AL219" i="20" s="1"/>
  <c r="AM218" i="20"/>
  <c r="AM219" i="20" s="1"/>
  <c r="AN218" i="20"/>
  <c r="AN219" i="20" s="1"/>
  <c r="E5" i="18"/>
  <c r="J14" i="20" s="1"/>
  <c r="M5" i="18"/>
  <c r="O14" i="20" s="1"/>
  <c r="E6" i="18"/>
  <c r="J13" i="20" s="1"/>
  <c r="J173" i="20" s="1"/>
  <c r="M6" i="18"/>
  <c r="O13" i="20" s="1"/>
  <c r="M173" i="20" s="1"/>
  <c r="E7" i="18"/>
  <c r="J15" i="20" s="1"/>
  <c r="M7" i="18"/>
  <c r="O15" i="20" s="1"/>
  <c r="E8" i="18"/>
  <c r="J16" i="20" s="1"/>
  <c r="K16" i="20" s="1"/>
  <c r="L16" i="20" s="1"/>
  <c r="M8" i="18"/>
  <c r="O16" i="20" s="1"/>
  <c r="J17" i="20"/>
  <c r="M17" i="20" s="1"/>
  <c r="M14" i="18"/>
  <c r="O17" i="20" s="1"/>
  <c r="J18" i="20"/>
  <c r="M15" i="18"/>
  <c r="O18" i="20" s="1"/>
  <c r="J19" i="20"/>
  <c r="M19" i="20" s="1"/>
  <c r="M16" i="18"/>
  <c r="O19" i="20" s="1"/>
  <c r="J20" i="20"/>
  <c r="M17" i="18"/>
  <c r="O20" i="20" s="1"/>
  <c r="J21" i="20"/>
  <c r="M18" i="18"/>
  <c r="O21" i="20" s="1"/>
  <c r="J22" i="20"/>
  <c r="M19" i="18"/>
  <c r="O22" i="20" s="1"/>
  <c r="J23" i="20"/>
  <c r="M20" i="18"/>
  <c r="O23" i="20" s="1"/>
  <c r="J24" i="20"/>
  <c r="M21" i="18"/>
  <c r="O24" i="20" s="1"/>
  <c r="J25" i="20"/>
  <c r="M22" i="18"/>
  <c r="O25" i="20" s="1"/>
  <c r="J26" i="20"/>
  <c r="M26" i="20" s="1"/>
  <c r="M23" i="18"/>
  <c r="O26" i="20" s="1"/>
  <c r="Q26" i="20" s="1"/>
  <c r="J27" i="20"/>
  <c r="M24" i="18"/>
  <c r="O27" i="20" s="1"/>
  <c r="J28" i="20"/>
  <c r="M28" i="20" s="1"/>
  <c r="M25" i="18"/>
  <c r="O28" i="20" s="1"/>
  <c r="Q28" i="20" s="1"/>
  <c r="J29" i="20"/>
  <c r="M29" i="20" s="1"/>
  <c r="M26" i="18"/>
  <c r="O29" i="20" s="1"/>
  <c r="J30" i="20"/>
  <c r="M27" i="18"/>
  <c r="O30" i="20" s="1"/>
  <c r="J31" i="20"/>
  <c r="M31" i="20" s="1"/>
  <c r="M28" i="18"/>
  <c r="O31" i="20" s="1"/>
  <c r="J32" i="20"/>
  <c r="M32" i="18"/>
  <c r="O32" i="20" s="1"/>
  <c r="J33" i="20"/>
  <c r="M33" i="18"/>
  <c r="O33" i="20" s="1"/>
  <c r="J34" i="20"/>
  <c r="M34" i="18"/>
  <c r="O34" i="20" s="1"/>
  <c r="J35" i="20"/>
  <c r="M35" i="18"/>
  <c r="O35" i="20" s="1"/>
  <c r="J36" i="20"/>
  <c r="M36" i="18"/>
  <c r="O36" i="20" s="1"/>
  <c r="J37" i="20"/>
  <c r="M37" i="18"/>
  <c r="O37" i="20" s="1"/>
  <c r="J38" i="20"/>
  <c r="M38" i="18"/>
  <c r="O38" i="20" s="1"/>
  <c r="J39" i="20"/>
  <c r="M39" i="18"/>
  <c r="O39" i="20" s="1"/>
  <c r="J40" i="20"/>
  <c r="M40" i="18"/>
  <c r="O40" i="20" s="1"/>
  <c r="J41" i="20"/>
  <c r="M41" i="18"/>
  <c r="O41" i="20" s="1"/>
  <c r="J42" i="20"/>
  <c r="M42" i="18"/>
  <c r="O42" i="20" s="1"/>
  <c r="J43" i="20"/>
  <c r="M43" i="18"/>
  <c r="O43" i="20" s="1"/>
  <c r="M44" i="18"/>
  <c r="M45" i="18"/>
  <c r="J48" i="20"/>
  <c r="M46" i="18"/>
  <c r="O48" i="20" s="1"/>
  <c r="J49" i="20"/>
  <c r="M47" i="18"/>
  <c r="O49" i="20" s="1"/>
  <c r="J50" i="20"/>
  <c r="M48" i="18"/>
  <c r="O50" i="20" s="1"/>
  <c r="J51" i="20"/>
  <c r="M49" i="18"/>
  <c r="O51" i="20" s="1"/>
  <c r="J52" i="20"/>
  <c r="M50" i="18"/>
  <c r="O52" i="20" s="1"/>
  <c r="J53" i="20"/>
  <c r="M51" i="18"/>
  <c r="O53" i="20" s="1"/>
  <c r="J54" i="20"/>
  <c r="M52" i="18"/>
  <c r="O54" i="20" s="1"/>
  <c r="J55" i="20"/>
  <c r="M53" i="18"/>
  <c r="O55" i="20" s="1"/>
  <c r="J56" i="20"/>
  <c r="M54" i="18"/>
  <c r="O56" i="20" s="1"/>
  <c r="J57" i="20"/>
  <c r="M55" i="18"/>
  <c r="O57" i="20" s="1"/>
  <c r="J58" i="20"/>
  <c r="M56" i="18"/>
  <c r="O58" i="20" s="1"/>
  <c r="J59" i="20"/>
  <c r="M57" i="18"/>
  <c r="O59" i="20" s="1"/>
  <c r="J60" i="20"/>
  <c r="M58" i="18"/>
  <c r="O60" i="20" s="1"/>
  <c r="J61" i="20"/>
  <c r="M59" i="18"/>
  <c r="O61" i="20" s="1"/>
  <c r="J62" i="20"/>
  <c r="M60" i="18"/>
  <c r="O62" i="20" s="1"/>
  <c r="J63" i="20"/>
  <c r="M61" i="18"/>
  <c r="O63" i="20" s="1"/>
  <c r="J64" i="20"/>
  <c r="M62" i="18"/>
  <c r="J65" i="20"/>
  <c r="M63" i="18"/>
  <c r="J66" i="20"/>
  <c r="M64" i="18"/>
  <c r="O66" i="20" s="1"/>
  <c r="J67" i="20"/>
  <c r="M65" i="18"/>
  <c r="O67" i="20" s="1"/>
  <c r="J68" i="20"/>
  <c r="M66" i="18"/>
  <c r="O68" i="20" s="1"/>
  <c r="J69" i="20"/>
  <c r="M67" i="18"/>
  <c r="O69" i="20" s="1"/>
  <c r="J70" i="20"/>
  <c r="M68" i="18"/>
  <c r="O70" i="20" s="1"/>
  <c r="J71" i="20"/>
  <c r="M69" i="18"/>
  <c r="O71" i="20" s="1"/>
  <c r="J72" i="20"/>
  <c r="M70" i="18"/>
  <c r="O72" i="20" s="1"/>
  <c r="J73" i="20"/>
  <c r="M71" i="18"/>
  <c r="O73" i="20" s="1"/>
  <c r="J74" i="20"/>
  <c r="M72" i="18"/>
  <c r="O74" i="20" s="1"/>
  <c r="J75" i="20"/>
  <c r="M73" i="18"/>
  <c r="O75" i="20" s="1"/>
  <c r="J76" i="20"/>
  <c r="M74" i="18"/>
  <c r="O76" i="20" s="1"/>
  <c r="J77" i="20"/>
  <c r="M75" i="18"/>
  <c r="O77" i="20" s="1"/>
  <c r="J78" i="20"/>
  <c r="M76" i="18"/>
  <c r="O78" i="20" s="1"/>
  <c r="J79" i="20"/>
  <c r="M77" i="18"/>
  <c r="O79" i="20" s="1"/>
  <c r="J80" i="20"/>
  <c r="M78" i="18"/>
  <c r="O80" i="20" s="1"/>
  <c r="J81" i="20"/>
  <c r="AB81" i="20" s="1"/>
  <c r="M79" i="18"/>
  <c r="O81" i="20" s="1"/>
  <c r="J82" i="20"/>
  <c r="M80" i="18"/>
  <c r="O82" i="20" s="1"/>
  <c r="J83" i="20"/>
  <c r="M81" i="18"/>
  <c r="O83" i="20" s="1"/>
  <c r="J84" i="20"/>
  <c r="M82" i="18"/>
  <c r="O84" i="20" s="1"/>
  <c r="J85" i="20"/>
  <c r="M83" i="18"/>
  <c r="O85" i="20" s="1"/>
  <c r="J86" i="20"/>
  <c r="M84" i="18"/>
  <c r="O86" i="20" s="1"/>
  <c r="J87" i="20"/>
  <c r="M85" i="18"/>
  <c r="O87" i="20" s="1"/>
  <c r="M90" i="18"/>
  <c r="J158" i="20" s="1"/>
  <c r="M91" i="18"/>
  <c r="J159" i="20" s="1"/>
  <c r="M92" i="18"/>
  <c r="J156" i="20" s="1"/>
  <c r="M93" i="18"/>
  <c r="J157" i="20" s="1"/>
  <c r="I99" i="18"/>
  <c r="I100" i="18"/>
  <c r="J207" i="20" s="1"/>
  <c r="J208" i="20" s="1"/>
  <c r="J209" i="20" s="1"/>
  <c r="I101" i="18"/>
  <c r="J210" i="20" s="1"/>
  <c r="J211" i="20" s="1"/>
  <c r="J212" i="20" s="1"/>
  <c r="J213" i="20" s="1"/>
  <c r="J214" i="20" s="1"/>
  <c r="J215" i="20" s="1"/>
  <c r="J216" i="20" s="1"/>
  <c r="J217" i="20" s="1"/>
  <c r="I102" i="18"/>
  <c r="I103" i="18"/>
  <c r="I104" i="18"/>
  <c r="J218" i="20" s="1"/>
  <c r="J219" i="20" s="1"/>
  <c r="I105" i="18"/>
  <c r="I106" i="18"/>
  <c r="J220" i="20" s="1"/>
  <c r="J221" i="20" s="1"/>
  <c r="I110" i="18"/>
  <c r="J222" i="20" s="1"/>
  <c r="I111" i="18"/>
  <c r="I112" i="18"/>
  <c r="J223" i="20" s="1"/>
  <c r="I113" i="18"/>
  <c r="M116" i="18"/>
  <c r="J174" i="20" s="1"/>
  <c r="M117" i="18"/>
  <c r="J175" i="20" s="1"/>
  <c r="M118" i="18"/>
  <c r="J176" i="20" s="1"/>
  <c r="J183" i="20" s="1"/>
  <c r="K183" i="20" s="1"/>
  <c r="L183" i="20" s="1"/>
  <c r="M183" i="20" s="1"/>
  <c r="N183" i="20" s="1"/>
  <c r="O183" i="20" s="1"/>
  <c r="P183" i="20" s="1"/>
  <c r="Q183" i="20" s="1"/>
  <c r="R183" i="20" s="1"/>
  <c r="S183" i="20" s="1"/>
  <c r="T183" i="20" s="1"/>
  <c r="U183" i="20" s="1"/>
  <c r="V183" i="20" s="1"/>
  <c r="W183" i="20" s="1"/>
  <c r="X183" i="20" s="1"/>
  <c r="Y183" i="20" s="1"/>
  <c r="Z183" i="20" s="1"/>
  <c r="AA183" i="20" s="1"/>
  <c r="AB183" i="20" s="1"/>
  <c r="AC183" i="20" s="1"/>
  <c r="AD183" i="20" s="1"/>
  <c r="AE183" i="20" s="1"/>
  <c r="AF183" i="20" s="1"/>
  <c r="AG183" i="20" s="1"/>
  <c r="AH183" i="20" s="1"/>
  <c r="AI183" i="20" s="1"/>
  <c r="AJ183" i="20" s="1"/>
  <c r="AK183" i="20" s="1"/>
  <c r="AL183" i="20" s="1"/>
  <c r="AM183" i="20" s="1"/>
  <c r="AN183" i="20" s="1"/>
  <c r="AO183" i="20" s="1"/>
  <c r="M119" i="18"/>
  <c r="J177" i="20" s="1"/>
  <c r="J187" i="20" s="1"/>
  <c r="K187" i="20" s="1"/>
  <c r="L187" i="20" s="1"/>
  <c r="M187" i="20" s="1"/>
  <c r="N187" i="20" s="1"/>
  <c r="O187" i="20" s="1"/>
  <c r="P187" i="20" s="1"/>
  <c r="Q187" i="20" s="1"/>
  <c r="R187" i="20" s="1"/>
  <c r="S187" i="20" s="1"/>
  <c r="T187" i="20" s="1"/>
  <c r="U187" i="20" s="1"/>
  <c r="V187" i="20" s="1"/>
  <c r="W187" i="20" s="1"/>
  <c r="X187" i="20" s="1"/>
  <c r="Y187" i="20" s="1"/>
  <c r="Z187" i="20" s="1"/>
  <c r="AA187" i="20" s="1"/>
  <c r="AB187" i="20" s="1"/>
  <c r="AC187" i="20" s="1"/>
  <c r="AD187" i="20" s="1"/>
  <c r="AE187" i="20" s="1"/>
  <c r="AF187" i="20" s="1"/>
  <c r="AG187" i="20" s="1"/>
  <c r="AH187" i="20" s="1"/>
  <c r="AI187" i="20" s="1"/>
  <c r="AJ187" i="20" s="1"/>
  <c r="AK187" i="20" s="1"/>
  <c r="AL187" i="20" s="1"/>
  <c r="AM187" i="20" s="1"/>
  <c r="AN187" i="20" s="1"/>
  <c r="AO187" i="20" s="1"/>
  <c r="M120" i="18"/>
  <c r="J178" i="20" s="1"/>
  <c r="J186" i="20" s="1"/>
  <c r="K186" i="20" s="1"/>
  <c r="L186" i="20" s="1"/>
  <c r="M186" i="20" s="1"/>
  <c r="N186" i="20" s="1"/>
  <c r="O186" i="20" s="1"/>
  <c r="P186" i="20" s="1"/>
  <c r="Q186" i="20" s="1"/>
  <c r="R186" i="20" s="1"/>
  <c r="S186" i="20" s="1"/>
  <c r="T186" i="20" s="1"/>
  <c r="U186" i="20" s="1"/>
  <c r="V186" i="20" s="1"/>
  <c r="W186" i="20" s="1"/>
  <c r="X186" i="20" s="1"/>
  <c r="Y186" i="20" s="1"/>
  <c r="Z186" i="20" s="1"/>
  <c r="AA186" i="20" s="1"/>
  <c r="AB186" i="20" s="1"/>
  <c r="AC186" i="20" s="1"/>
  <c r="AD186" i="20" s="1"/>
  <c r="AE186" i="20" s="1"/>
  <c r="AF186" i="20" s="1"/>
  <c r="AG186" i="20" s="1"/>
  <c r="AH186" i="20" s="1"/>
  <c r="AI186" i="20" s="1"/>
  <c r="AJ186" i="20" s="1"/>
  <c r="AK186" i="20" s="1"/>
  <c r="AL186" i="20" s="1"/>
  <c r="AM186" i="20" s="1"/>
  <c r="AN186" i="20" s="1"/>
  <c r="AO186" i="20" s="1"/>
  <c r="M121" i="18"/>
  <c r="J179" i="20" s="1"/>
  <c r="M122" i="18"/>
  <c r="J180" i="20" s="1"/>
  <c r="J129" i="18"/>
  <c r="J130" i="18"/>
  <c r="J131" i="18"/>
  <c r="J132" i="18"/>
  <c r="J133" i="18"/>
  <c r="J134" i="18"/>
  <c r="J135" i="18"/>
  <c r="J136" i="18"/>
  <c r="J137" i="18"/>
  <c r="J138" i="18"/>
  <c r="J139" i="18"/>
  <c r="J140" i="18"/>
  <c r="J141" i="18"/>
  <c r="J142" i="18"/>
  <c r="J143" i="18"/>
  <c r="J144" i="18"/>
  <c r="C153" i="18"/>
  <c r="C154" i="18"/>
  <c r="C155" i="18"/>
  <c r="L15" i="17"/>
  <c r="L22" i="17" s="1"/>
  <c r="W15" i="17"/>
  <c r="F21" i="17"/>
  <c r="G21" i="17"/>
  <c r="G22" i="17"/>
  <c r="I22" i="17"/>
  <c r="J22" i="17"/>
  <c r="K22" i="17"/>
  <c r="M22" i="17"/>
  <c r="N22" i="17"/>
  <c r="X22" i="17" s="1"/>
  <c r="AN237" i="20" s="1"/>
  <c r="G23" i="17"/>
  <c r="I23" i="17"/>
  <c r="J23" i="17"/>
  <c r="K23" i="17"/>
  <c r="M23" i="17"/>
  <c r="N23" i="17"/>
  <c r="I25" i="17"/>
  <c r="J25" i="17"/>
  <c r="K25" i="17"/>
  <c r="M25" i="17"/>
  <c r="W25" i="17" s="1"/>
  <c r="N25" i="17"/>
  <c r="X25" i="17" s="1"/>
  <c r="C9" i="16"/>
  <c r="G9" i="16" s="1"/>
  <c r="E10" i="16"/>
  <c r="E30" i="16" s="1"/>
  <c r="F10" i="16"/>
  <c r="G10" i="16"/>
  <c r="H10" i="16"/>
  <c r="I10" i="16"/>
  <c r="J10" i="16"/>
  <c r="K10" i="16"/>
  <c r="C14" i="16"/>
  <c r="I23" i="16" s="1"/>
  <c r="G20" i="16"/>
  <c r="G21" i="16" s="1"/>
  <c r="G22" i="16" s="1"/>
  <c r="J20" i="16"/>
  <c r="J21" i="16"/>
  <c r="J22" i="16" s="1"/>
  <c r="F24" i="16"/>
  <c r="G24" i="16"/>
  <c r="H24" i="16"/>
  <c r="I24" i="16"/>
  <c r="J24" i="16"/>
  <c r="K24" i="16"/>
  <c r="F27" i="16"/>
  <c r="F28" i="16"/>
  <c r="H38" i="16"/>
  <c r="I38" i="16"/>
  <c r="J38" i="16"/>
  <c r="K38" i="16"/>
  <c r="H39" i="16"/>
  <c r="I39" i="16"/>
  <c r="J39" i="16"/>
  <c r="K39" i="16"/>
  <c r="H40" i="16"/>
  <c r="I40" i="16"/>
  <c r="J40" i="16"/>
  <c r="K40" i="16"/>
  <c r="H41" i="16"/>
  <c r="I41" i="16"/>
  <c r="J41" i="16"/>
  <c r="K41" i="16"/>
  <c r="H42" i="16"/>
  <c r="I42" i="16"/>
  <c r="J42" i="16"/>
  <c r="K42" i="16"/>
  <c r="H43" i="16"/>
  <c r="I43" i="16"/>
  <c r="J43" i="16"/>
  <c r="K43" i="16"/>
  <c r="H44" i="16"/>
  <c r="I44" i="16"/>
  <c r="J44" i="16"/>
  <c r="K44" i="16"/>
  <c r="H45" i="16"/>
  <c r="I45" i="16"/>
  <c r="J45" i="16"/>
  <c r="K45" i="16"/>
  <c r="H46" i="16"/>
  <c r="I46" i="16"/>
  <c r="J46" i="16"/>
  <c r="F20" i="16" s="1"/>
  <c r="F21" i="16" s="1"/>
  <c r="F22" i="16" s="1"/>
  <c r="K46" i="16"/>
  <c r="H47" i="16"/>
  <c r="I47" i="16"/>
  <c r="J47" i="16"/>
  <c r="K47" i="16"/>
  <c r="H48" i="16"/>
  <c r="I48" i="16"/>
  <c r="J48" i="16"/>
  <c r="K48" i="16"/>
  <c r="H49" i="16"/>
  <c r="I49" i="16"/>
  <c r="J49" i="16"/>
  <c r="K49" i="16"/>
  <c r="H50" i="16"/>
  <c r="I50" i="16"/>
  <c r="J50" i="16"/>
  <c r="K50" i="16"/>
  <c r="H51" i="16"/>
  <c r="I51" i="16"/>
  <c r="J51" i="16"/>
  <c r="K51" i="16"/>
  <c r="H52" i="16"/>
  <c r="I52" i="16"/>
  <c r="J52" i="16"/>
  <c r="K52" i="16"/>
  <c r="H53" i="16"/>
  <c r="I53" i="16"/>
  <c r="J53" i="16"/>
  <c r="K53" i="16"/>
  <c r="H54" i="16"/>
  <c r="I54" i="16"/>
  <c r="J54" i="16"/>
  <c r="K54" i="16"/>
  <c r="H55" i="16"/>
  <c r="I55" i="16"/>
  <c r="J55" i="16"/>
  <c r="K55" i="16"/>
  <c r="H56" i="16"/>
  <c r="I56" i="16"/>
  <c r="J56" i="16"/>
  <c r="H20" i="16" s="1"/>
  <c r="H21" i="16" s="1"/>
  <c r="H22" i="16" s="1"/>
  <c r="K56" i="16"/>
  <c r="H57" i="16"/>
  <c r="I57" i="16"/>
  <c r="J57" i="16"/>
  <c r="K57" i="16"/>
  <c r="H58" i="16"/>
  <c r="I58" i="16"/>
  <c r="J58" i="16"/>
  <c r="K58" i="16"/>
  <c r="H59" i="16"/>
  <c r="I59" i="16"/>
  <c r="J59" i="16"/>
  <c r="K59" i="16"/>
  <c r="H60" i="16"/>
  <c r="I60" i="16"/>
  <c r="J60" i="16"/>
  <c r="K60" i="16"/>
  <c r="H61" i="16"/>
  <c r="I61" i="16"/>
  <c r="J61" i="16"/>
  <c r="I20" i="16" s="1"/>
  <c r="I21" i="16" s="1"/>
  <c r="I22" i="16" s="1"/>
  <c r="K61" i="16"/>
  <c r="H62" i="16"/>
  <c r="I62" i="16"/>
  <c r="J62" i="16"/>
  <c r="K62" i="16"/>
  <c r="H63" i="16"/>
  <c r="I63" i="16"/>
  <c r="J63" i="16"/>
  <c r="K63" i="16"/>
  <c r="H64" i="16"/>
  <c r="I64" i="16"/>
  <c r="J64" i="16"/>
  <c r="K64" i="16"/>
  <c r="H65" i="16"/>
  <c r="I65" i="16"/>
  <c r="J65" i="16"/>
  <c r="K65" i="16"/>
  <c r="H66" i="16"/>
  <c r="I66" i="16"/>
  <c r="J66" i="16"/>
  <c r="K66" i="16"/>
  <c r="H67" i="16"/>
  <c r="I67" i="16"/>
  <c r="J67" i="16"/>
  <c r="K67" i="16"/>
  <c r="H68" i="16"/>
  <c r="I68" i="16"/>
  <c r="J68" i="16"/>
  <c r="K68" i="16"/>
  <c r="H69" i="16"/>
  <c r="I69" i="16"/>
  <c r="J69" i="16"/>
  <c r="K69" i="16"/>
  <c r="H70" i="16"/>
  <c r="I70" i="16"/>
  <c r="J70" i="16"/>
  <c r="K70" i="16"/>
  <c r="H71" i="16"/>
  <c r="I71" i="16"/>
  <c r="J71" i="16"/>
  <c r="K20" i="16" s="1"/>
  <c r="K21" i="16" s="1"/>
  <c r="K22" i="16" s="1"/>
  <c r="K71" i="16"/>
  <c r="W22" i="17" l="1"/>
  <c r="AB237" i="20" s="1"/>
  <c r="X23" i="17"/>
  <c r="AN238" i="20" s="1"/>
  <c r="W23" i="17"/>
  <c r="AB238" i="20" s="1"/>
  <c r="V28" i="17"/>
  <c r="R244" i="20" s="1"/>
  <c r="J244" i="20" s="1"/>
  <c r="V22" i="17"/>
  <c r="R237" i="20" s="1"/>
  <c r="J237" i="20" s="1"/>
  <c r="F9" i="16"/>
  <c r="H9" i="16"/>
  <c r="I9" i="16" s="1"/>
  <c r="J9" i="16" s="1"/>
  <c r="K9" i="16" s="1"/>
  <c r="G23" i="16"/>
  <c r="G30" i="16" s="1"/>
  <c r="F23" i="16"/>
  <c r="F30" i="16" s="1"/>
  <c r="O15" i="17"/>
  <c r="N21" i="17"/>
  <c r="X21" i="17" s="1"/>
  <c r="AN236" i="20" s="1"/>
  <c r="M21" i="17"/>
  <c r="W21" i="17" s="1"/>
  <c r="AB236" i="20" s="1"/>
  <c r="J21" i="17"/>
  <c r="L21" i="17"/>
  <c r="V21" i="17" s="1"/>
  <c r="R236" i="20" s="1"/>
  <c r="J236" i="20" s="1"/>
  <c r="L25" i="17"/>
  <c r="V25" i="17" s="1"/>
  <c r="L23" i="17"/>
  <c r="V23" i="17" s="1"/>
  <c r="R238" i="20" s="1"/>
  <c r="J238" i="20" s="1"/>
  <c r="K21" i="17"/>
  <c r="I21" i="17"/>
  <c r="V15" i="17"/>
  <c r="AN192" i="20"/>
  <c r="AO192" i="20" s="1"/>
  <c r="AO31" i="20"/>
  <c r="AO29" i="20"/>
  <c r="AN29" i="20"/>
  <c r="K15" i="20"/>
  <c r="L15" i="20" s="1"/>
  <c r="M15" i="20" s="1"/>
  <c r="N15" i="20" s="1"/>
  <c r="J181" i="20"/>
  <c r="I30" i="16"/>
  <c r="J23" i="16"/>
  <c r="J30" i="16" s="1"/>
  <c r="H23" i="16"/>
  <c r="H30" i="16" s="1"/>
  <c r="K23" i="16"/>
  <c r="K30" i="16" s="1"/>
  <c r="AN196" i="20" l="1"/>
  <c r="AO196" i="20" s="1"/>
  <c r="AN202" i="20" l="1"/>
  <c r="AO202" i="2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Bryce McCall</author>
  </authors>
  <commentList>
    <comment ref="J181" authorId="0" shapeId="0" xr:uid="{A79E8C80-494E-489D-AB04-9D6ECA083AC8}">
      <text>
        <r>
          <rPr>
            <b/>
            <sz val="9"/>
            <color indexed="81"/>
            <rFont val="Tahoma"/>
            <family val="2"/>
          </rPr>
          <t>Bryce McCall:</t>
        </r>
        <r>
          <rPr>
            <sz val="9"/>
            <color indexed="81"/>
            <rFont val="Tahoma"/>
            <family val="2"/>
          </rPr>
          <t xml:space="preserve">
Assumption</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tc={94A75F79-7F1E-4E56-B3E2-65E995F08A97}</author>
  </authors>
  <commentList>
    <comment ref="P19" authorId="0" shapeId="0" xr:uid="{94A75F79-7F1E-4E56-B3E2-65E995F08A97}">
      <text>
        <t>[Threaded comment]
Your version of Excel allows you to read this threaded comment; however, any edits to it will get removed if the file is opened in a newer version of Excel. Learn more: https://go.microsoft.com/fwlink/?linkid=870924
Comment:
    I think this is the coal ash they add to the clay brick itself. Unclear if this is the coal amount used to burn in the power station resulting in the ash component going into the brick or not.</t>
      </text>
    </comment>
  </commentList>
</comments>
</file>

<file path=xl/sharedStrings.xml><?xml version="1.0" encoding="utf-8"?>
<sst xmlns="http://schemas.openxmlformats.org/spreadsheetml/2006/main" count="6083" uniqueCount="888">
  <si>
    <t>Known Reduction Levers</t>
  </si>
  <si>
    <t>Improved Energy Efficiency</t>
  </si>
  <si>
    <t>Clinker Substitution</t>
  </si>
  <si>
    <t>Fuel Switching</t>
  </si>
  <si>
    <t>Innovative &amp; Emerging technologies</t>
  </si>
  <si>
    <t>CCUS</t>
  </si>
  <si>
    <t>Carbon capture, utilisation and storage</t>
  </si>
  <si>
    <t>Geo Polymer Cement</t>
  </si>
  <si>
    <t>Optimistic (Ambitious)</t>
  </si>
  <si>
    <t xml:space="preserve">Pessimistic </t>
  </si>
  <si>
    <t>Most likely (Moderate)</t>
  </si>
  <si>
    <t>CO2 REDUCTION SCENARIOS</t>
  </si>
  <si>
    <t>IMPROVING ENERGY EFFICIENCY</t>
  </si>
  <si>
    <t>Reducing the Clinker to Cement Ratio (Clinker Substitution)</t>
  </si>
  <si>
    <t xml:space="preserve">  </t>
  </si>
  <si>
    <t>ALTERNATIVE KILN FUELS</t>
  </si>
  <si>
    <t>EMERGING AND INNOVATIVE TECHNOLOGIES</t>
  </si>
  <si>
    <t xml:space="preserve">Parameter </t>
  </si>
  <si>
    <t xml:space="preserve">Amine scrubbing </t>
  </si>
  <si>
    <t xml:space="preserve">Calcium looping </t>
  </si>
  <si>
    <t xml:space="preserve">Full oxy-fuel combustion </t>
  </si>
  <si>
    <t xml:space="preserve">Partial oxy-fuel combustion </t>
  </si>
  <si>
    <r>
      <t>Capital cost (€</t>
    </r>
    <r>
      <rPr>
        <sz val="8"/>
        <color theme="1"/>
        <rFont val="TimesNewRomanPSMT"/>
      </rPr>
      <t>2013</t>
    </r>
    <r>
      <rPr>
        <sz val="12"/>
        <color theme="1"/>
        <rFont val="TimesNewRomanPSMT"/>
      </rPr>
      <t xml:space="preserve">) for 1 ton cement/annum </t>
    </r>
  </si>
  <si>
    <t xml:space="preserve">245-350 (RF) 440-540 (NB) </t>
  </si>
  <si>
    <t xml:space="preserve">269 (NB) </t>
  </si>
  <si>
    <t xml:space="preserve">104 (RF) 291 (NB) </t>
  </si>
  <si>
    <t xml:space="preserve">97-107 (RF) 275 (NB) </t>
  </si>
  <si>
    <r>
      <t>Overall cost avoided (€</t>
    </r>
    <r>
      <rPr>
        <sz val="8"/>
        <color theme="1"/>
        <rFont val="TimesNewRomanPSMT"/>
      </rPr>
      <t>2013</t>
    </r>
    <r>
      <rPr>
        <sz val="12"/>
        <color theme="1"/>
        <rFont val="TimesNewRomanPSMT"/>
      </rPr>
      <t>/ t CO</t>
    </r>
    <r>
      <rPr>
        <sz val="8"/>
        <color theme="1"/>
        <rFont val="TimesNewRomanPSMT"/>
      </rPr>
      <t>2</t>
    </r>
    <r>
      <rPr>
        <sz val="12"/>
        <color theme="1"/>
        <rFont val="TimesNewRomanPSMT"/>
      </rPr>
      <t xml:space="preserve">) </t>
    </r>
  </si>
  <si>
    <t xml:space="preserve">51-107 (NB) 143-187 (RF) </t>
  </si>
  <si>
    <t xml:space="preserve">18-31 (NB) 75-85 (RF) </t>
  </si>
  <si>
    <t xml:space="preserve">39 (NB) 41 (RF) </t>
  </si>
  <si>
    <t xml:space="preserve">12-49 (NB) 54-69 (RF) </t>
  </si>
  <si>
    <t xml:space="preserve">Complexity, and change to cement process </t>
  </si>
  <si>
    <t xml:space="preserve">Low, no changes </t>
  </si>
  <si>
    <t xml:space="preserve">Medium, Precalciner replaced with dual fluidised beds </t>
  </si>
  <si>
    <t xml:space="preserve">High, new preheaters and precalciners + changes to kiln burner </t>
  </si>
  <si>
    <t xml:space="preserve">Medium, new preheaters and precalciners </t>
  </si>
  <si>
    <t xml:space="preserve">Time until wide availability (years) </t>
  </si>
  <si>
    <t xml:space="preserve">15-25 </t>
  </si>
  <si>
    <t>Typical Capture Rate</t>
  </si>
  <si>
    <t>&gt;90%</t>
  </si>
  <si>
    <t>10-15</t>
  </si>
  <si>
    <t>10-20</t>
  </si>
  <si>
    <t>DIRECT EMISSIONS</t>
  </si>
  <si>
    <r>
      <t>CO</t>
    </r>
    <r>
      <rPr>
        <sz val="8"/>
        <color theme="1"/>
        <rFont val="TimesNewRomanPSMT"/>
      </rPr>
      <t xml:space="preserve">2 </t>
    </r>
    <r>
      <rPr>
        <sz val="12"/>
        <color theme="1"/>
        <rFont val="TimesNewRomanPSMT"/>
      </rPr>
      <t xml:space="preserve">from raw materials </t>
    </r>
  </si>
  <si>
    <t xml:space="preserve">Calcination of clinker </t>
  </si>
  <si>
    <t>Clinker produced</t>
  </si>
  <si>
    <t>CaO + MgO in clinker</t>
  </si>
  <si>
    <t xml:space="preserve">CaO + MgO in raw material </t>
  </si>
  <si>
    <t xml:space="preserve">t % % </t>
  </si>
  <si>
    <t xml:space="preserve">Calcination of dust </t>
  </si>
  <si>
    <t xml:space="preserve">Dust leaving kiln system Emission factor clinker Dust calcination degree </t>
  </si>
  <si>
    <t>t</t>
  </si>
  <si>
    <r>
      <t>t CO</t>
    </r>
    <r>
      <rPr>
        <sz val="8"/>
        <color theme="1"/>
        <rFont val="TimesNewRomanPSMT"/>
      </rPr>
      <t>2</t>
    </r>
    <r>
      <rPr>
        <sz val="12"/>
        <color theme="1"/>
        <rFont val="TimesNewRomanPSMT"/>
      </rPr>
      <t xml:space="preserve">/ t clinker % calcined </t>
    </r>
  </si>
  <si>
    <t xml:space="preserve">Organic carbon in raw materials </t>
  </si>
  <si>
    <t>Clinker</t>
  </si>
  <si>
    <t>Raw material: clinker</t>
  </si>
  <si>
    <t xml:space="preserve">Total organic carbon (TOC) in raw material </t>
  </si>
  <si>
    <t>t clinker</t>
  </si>
  <si>
    <t xml:space="preserve">t / t clinker % </t>
  </si>
  <si>
    <t xml:space="preserve">Emission Components Parameters Units </t>
  </si>
  <si>
    <r>
      <t>CO</t>
    </r>
    <r>
      <rPr>
        <sz val="8"/>
        <color theme="1"/>
        <rFont val="TimesNewRomanPSMT"/>
      </rPr>
      <t xml:space="preserve">2 </t>
    </r>
    <r>
      <rPr>
        <sz val="12"/>
        <color theme="1"/>
        <rFont val="TimesNewRomanPSMT"/>
      </rPr>
      <t xml:space="preserve">from fuel combustion </t>
    </r>
  </si>
  <si>
    <t xml:space="preserve">Conventional kiln fuels (coal, coke, gas, oil) </t>
  </si>
  <si>
    <t xml:space="preserve">Fuel consumption Lower heating value Emission factor </t>
  </si>
  <si>
    <t>GJ/ t fuel</t>
  </si>
  <si>
    <r>
      <t>t CO</t>
    </r>
    <r>
      <rPr>
        <sz val="8"/>
        <color theme="1"/>
        <rFont val="TimesNewRomanPSMT"/>
      </rPr>
      <t>2</t>
    </r>
    <r>
      <rPr>
        <sz val="12"/>
        <color theme="1"/>
        <rFont val="TimesNewRomanPSMT"/>
      </rPr>
      <t xml:space="preserve">/GJ fuel </t>
    </r>
  </si>
  <si>
    <t xml:space="preserve">Alternative kiln fuels (tires, RDF, biomass) </t>
  </si>
  <si>
    <t xml:space="preserve">Non-kiln fuels </t>
  </si>
  <si>
    <t xml:space="preserve">Wastewater - (quantification not required) - </t>
  </si>
  <si>
    <t>INDIRECT EMISSIONS FROM FUEL COMBUSTION</t>
  </si>
  <si>
    <t>These represent the scenarios modelled by the Group 61</t>
  </si>
  <si>
    <t xml:space="preserve">Clinker Substitution </t>
  </si>
  <si>
    <t xml:space="preserve">High Ambition Scenario </t>
  </si>
  <si>
    <t xml:space="preserve">Alternative Fuel usage </t>
  </si>
  <si>
    <t xml:space="preserve">Fuel Substitution of 19% by 2030 with a final substitution of 41% by 2050 as can be seen by IEA (International Energy Agency (IEA), 2018). Substitution rates based on availability and prices of fuels while maintaining kiln efficiencies. </t>
  </si>
  <si>
    <t xml:space="preserve">Fuel Substitution of 32% by 2030 with a final substitution of 52% by 2050 this is seen as the highest feasible fuel substitution value (The Pembina Institute and Environmental Defence , 2014). Substitution rates based on availability and prices of fuels while maintaining kiln efficiencies. </t>
  </si>
  <si>
    <t xml:space="preserve">Kiln Efficiency </t>
  </si>
  <si>
    <t xml:space="preserve">All Kilns were updated to 6 stage pre-heaters kilns by 2030 with a further 0.01 GJ/year improvement to account for improved operating practices. The final kiln efficiency was 2.64 GJ/t clinker. </t>
  </si>
  <si>
    <t xml:space="preserve">All Kilns were updated to 6 stage pre-heaters kilns by 2025 with a further 0.01 GJ/year improvement to account for improved operating practices. The final kiln efficiency was 2.61 TJ/t clinker. </t>
  </si>
  <si>
    <t xml:space="preserve">Electrical Efficiency (kWh/t cement) </t>
  </si>
  <si>
    <t xml:space="preserve">Increased ball discharge rate and grinding media by 2020 in all Ball mills, final efficiency of 84 kWh/t cement </t>
  </si>
  <si>
    <t xml:space="preserve">Increased ball discharge rate and grinding media by 2020 in all Ball mills further upgrade of all ball mills to Vertical Roller mills by 2031. Final efficiency of 75 kWh/t cement </t>
  </si>
  <si>
    <t xml:space="preserve">Geopolymer cement (GPC) </t>
  </si>
  <si>
    <t xml:space="preserve">Geopolymer cement production as selected to fulfil 1% of demand by 2030, 2.5% of demand by 2040 and 10% of demand by 2050 as outlined in the MPA (Department of Environmental Affairs, 2014). Assumed that GPC production technology would be commercially available by 2050. </t>
  </si>
  <si>
    <t xml:space="preserve">Geopolymer cement production as selected to fulfil 1% of demand by 2030, 10% of demand by 2040 and 20% of demand by 2050. Assumed that GPC production technology would be commercially available by 2040 with further increases to 2050 </t>
  </si>
  <si>
    <t xml:space="preserve">Moderate Ambition Scenario </t>
  </si>
  <si>
    <t>Parameter</t>
  </si>
  <si>
    <t>40% substitution rate by 2030 and final substitution of 50% by 2050 as outlined by in the MPA (Department of Environmental Affairs, 2014). The different clinker substitutes are selected based on availability and price, see below.</t>
  </si>
  <si>
    <t>50% substitution rate by 2030 and final substitution of 60% by 2050. 50% substitution rate based off highest feasible clinker ratio (Zero Carbon Australia, 2017). The different clinker substitutes are selected based on availability and price, see below.</t>
  </si>
  <si>
    <t xml:space="preserve">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100 km of Secunda. </t>
  </si>
  <si>
    <t>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250 km of Secunda.</t>
  </si>
  <si>
    <t>Item</t>
  </si>
  <si>
    <t>Unit</t>
  </si>
  <si>
    <t>Other dimension</t>
  </si>
  <si>
    <t>Notes</t>
  </si>
  <si>
    <t>CCS</t>
  </si>
  <si>
    <t>Capital cost for retrofitting current existing kilns with CCS capture technology</t>
  </si>
  <si>
    <t>ZAR/t CO2 captured</t>
  </si>
  <si>
    <t>By 2030, 2040</t>
  </si>
  <si>
    <t>Are there expected learning rates? If so, would need an idea of this</t>
  </si>
  <si>
    <t>%</t>
  </si>
  <si>
    <t>Presumably the equipment doesn’t capture everything? Or does it?</t>
  </si>
  <si>
    <t>Energy cost (i.e to use the equipment, or perhaps it drops efficiency of kilns a bit?)</t>
  </si>
  <si>
    <t>PJ/t CO2 captured</t>
  </si>
  <si>
    <t>Coal,</t>
  </si>
  <si>
    <t>Gas,</t>
  </si>
  <si>
    <t>Electricity</t>
  </si>
  <si>
    <t>CCS transport to sinks</t>
  </si>
  <si>
    <t>Capital cost for presumably pipelines</t>
  </si>
  <si>
    <t>ZAR/t CO2</t>
  </si>
  <si>
    <t>Might need several of these options  one for each sink (i.e different distances/capacities).</t>
  </si>
  <si>
    <t>Energy cost for pipes</t>
  </si>
  <si>
    <t>PJ elec/t CO2</t>
  </si>
  <si>
    <t>CCS transport to Secunda</t>
  </si>
  <si>
    <t>See student’s report.</t>
  </si>
  <si>
    <t>Fuel switching</t>
  </si>
  <si>
    <t>Max % by 2030, and 2050</t>
  </si>
  <si>
    <t>Only consider what cement could do, leave the supply of biomass up to the other team</t>
  </si>
  <si>
    <t>Substitutions</t>
  </si>
  <si>
    <t>Blast furnace slag transport cost</t>
  </si>
  <si>
    <t>ZAR/t slag</t>
  </si>
  <si>
    <t>Blast furnace slag</t>
  </si>
  <si>
    <t>Max penetration level</t>
  </si>
  <si>
    <t>Max %</t>
  </si>
  <si>
    <t>Calcined clay</t>
  </si>
  <si>
    <t>Transport cost</t>
  </si>
  <si>
    <t>ZAR/t clay</t>
  </si>
  <si>
    <t>Calcined clay max penetration level</t>
  </si>
  <si>
    <t>Coal plant fly ash transport cost</t>
  </si>
  <si>
    <t>ZAR/t ash</t>
  </si>
  <si>
    <t>Coal plant fly ash max penetration level</t>
  </si>
  <si>
    <t>Substitution limits: if there are particular ratios where slag, and ash cant be used together or something like that etc.</t>
  </si>
  <si>
    <t>% max limits</t>
  </si>
  <si>
    <t>By fly ash</t>
  </si>
  <si>
    <t>By slag</t>
  </si>
  <si>
    <t>By calcined clay</t>
  </si>
  <si>
    <t>For each substitute (ash etc.);</t>
  </si>
  <si>
    <t>Energy cost for preparation of material (grinding I imagine)</t>
  </si>
  <si>
    <t>PJ/t of substitute</t>
  </si>
  <si>
    <t>Electricity,</t>
  </si>
  <si>
    <t>Maybe this doesn’t vary that much between substitutes – if so then just one number.</t>
  </si>
  <si>
    <t>Needs heat?</t>
  </si>
  <si>
    <t>For each substitution component above (fly ash etc.);</t>
  </si>
  <si>
    <t>Current (2020) Stockpile levels</t>
  </si>
  <si>
    <t>Kilo/million tonnes</t>
  </si>
  <si>
    <t xml:space="preserve">Max CO2 capture </t>
  </si>
  <si>
    <t xml:space="preserve">Biomass for fuel </t>
  </si>
  <si>
    <t>Value (Range)</t>
  </si>
  <si>
    <t>Reference</t>
  </si>
  <si>
    <t xml:space="preserve">International Energy Agency (IEA), 2018; Barker, et al., 2009) </t>
  </si>
  <si>
    <r>
      <t xml:space="preserve">New build - Kiln with preheater </t>
    </r>
    <r>
      <rPr>
        <i/>
        <sz val="11"/>
        <color theme="1"/>
        <rFont val="Calibri"/>
        <family val="2"/>
        <scheme val="minor"/>
      </rPr>
      <t>and CCS</t>
    </r>
  </si>
  <si>
    <t>Capital cost</t>
  </si>
  <si>
    <t>ZAR/t clinker output</t>
  </si>
  <si>
    <t>Assume similar energy numbers for current system.</t>
  </si>
  <si>
    <t>Presumably it’s cheaper to have CCS built in rather than retrofitted</t>
  </si>
  <si>
    <t>Currently using: R2520/t</t>
  </si>
  <si>
    <r>
      <t xml:space="preserve">New build - Kiln with preheater and prereducer </t>
    </r>
    <r>
      <rPr>
        <i/>
        <sz val="11"/>
        <color theme="1"/>
        <rFont val="Calibri"/>
        <family val="2"/>
        <scheme val="minor"/>
      </rPr>
      <t>and CCS</t>
    </r>
  </si>
  <si>
    <t>Currently using: R2853/t</t>
  </si>
  <si>
    <t>New build – CCS transport</t>
  </si>
  <si>
    <t>This will depend on the assumption behind location of new build.</t>
  </si>
  <si>
    <t xml:space="preserve">(Hills, et al., 2016; Barker, et al., 2009) </t>
  </si>
  <si>
    <r>
      <t xml:space="preserve">The capital costs show that to retrofit a </t>
    </r>
    <r>
      <rPr>
        <b/>
        <sz val="12"/>
        <color theme="1"/>
        <rFont val="Calibri"/>
        <family val="2"/>
        <scheme val="minor"/>
      </rPr>
      <t xml:space="preserve">1 Mt cement plant </t>
    </r>
    <r>
      <rPr>
        <sz val="12"/>
        <color theme="1"/>
        <rFont val="Calibri"/>
        <family val="2"/>
        <scheme val="minor"/>
      </rPr>
      <t xml:space="preserve">with </t>
    </r>
    <r>
      <rPr>
        <b/>
        <sz val="12"/>
        <color theme="1"/>
        <rFont val="Calibri"/>
        <family val="2"/>
        <scheme val="minor"/>
      </rPr>
      <t>full oxy-fuel combustion</t>
    </r>
    <r>
      <rPr>
        <sz val="12"/>
        <color theme="1"/>
        <rFont val="Calibri"/>
        <family val="2"/>
        <scheme val="minor"/>
      </rPr>
      <t xml:space="preserve"> will cost roughly </t>
    </r>
    <r>
      <rPr>
        <b/>
        <sz val="12"/>
        <color theme="1"/>
        <rFont val="Calibri"/>
        <family val="2"/>
        <scheme val="minor"/>
      </rPr>
      <t>R1.9 billion (2016).</t>
    </r>
    <r>
      <rPr>
        <sz val="12"/>
        <color theme="1"/>
        <rFont val="Calibri"/>
        <family val="2"/>
        <scheme val="minor"/>
      </rPr>
      <t xml:space="preserve"> Cement Production capacity of</t>
    </r>
    <r>
      <rPr>
        <b/>
        <sz val="12"/>
        <color theme="1"/>
        <rFont val="Calibri"/>
        <family val="2"/>
        <scheme val="minor"/>
      </rPr>
      <t xml:space="preserve"> 21.5 Mt/year (only 18 Mt/year utilized). </t>
    </r>
    <r>
      <rPr>
        <sz val="12"/>
        <color theme="1"/>
        <rFont val="Calibri"/>
        <family val="2"/>
        <scheme val="minor"/>
      </rPr>
      <t xml:space="preserve">Thus, to retrofit all plants in SA would cost approx </t>
    </r>
    <r>
      <rPr>
        <b/>
        <sz val="12"/>
        <color theme="1"/>
        <rFont val="Calibri"/>
        <family val="2"/>
        <scheme val="minor"/>
      </rPr>
      <t>R40,85 Billion at current production capacity</t>
    </r>
  </si>
  <si>
    <t>80-93% (2018)</t>
  </si>
  <si>
    <r>
      <t xml:space="preserve">It is estimated that to capture </t>
    </r>
    <r>
      <rPr>
        <b/>
        <sz val="12"/>
        <color theme="1"/>
        <rFont val="Calibri"/>
        <family val="2"/>
        <scheme val="minor"/>
      </rPr>
      <t>1 ton of CO2 requires 3 GJ of thermal energy</t>
    </r>
    <r>
      <rPr>
        <sz val="12"/>
        <color theme="1"/>
        <rFont val="Calibri"/>
        <family val="2"/>
        <scheme val="minor"/>
      </rPr>
      <t xml:space="preserve"> . The electrical energy requirement for full oxy-fuel combustion is </t>
    </r>
    <r>
      <rPr>
        <b/>
        <sz val="12"/>
        <color theme="1"/>
        <rFont val="Calibri"/>
        <family val="2"/>
        <scheme val="minor"/>
      </rPr>
      <t>60 kWh/t (216 GJ/t)</t>
    </r>
    <r>
      <rPr>
        <sz val="12"/>
        <color theme="1"/>
        <rFont val="Calibri"/>
        <family val="2"/>
        <scheme val="minor"/>
      </rPr>
      <t xml:space="preserve"> clinker which is a 66% increase in the electrical demand of the cement plant.</t>
    </r>
  </si>
  <si>
    <t>(Hills, et al., 2016)</t>
  </si>
  <si>
    <t xml:space="preserve">(International Energy Agency (IEA), 2018) </t>
  </si>
  <si>
    <r>
      <t xml:space="preserve">Substitution ratios of </t>
    </r>
    <r>
      <rPr>
        <b/>
        <sz val="12"/>
        <color theme="1"/>
        <rFont val="Calibri"/>
        <family val="2"/>
        <scheme val="minor"/>
      </rPr>
      <t xml:space="preserve">20% </t>
    </r>
    <r>
      <rPr>
        <sz val="12"/>
        <color theme="1"/>
        <rFont val="Calibri"/>
        <family val="2"/>
        <scheme val="minor"/>
      </rPr>
      <t>in cement kilns are recommended to have no adverse effects on combustibility of the raw materials.</t>
    </r>
  </si>
  <si>
    <t>(Saleh &amp; Abo-Elyazeed, 2019)</t>
  </si>
  <si>
    <r>
      <t xml:space="preserve">In principle the total fuel requirements of cement production </t>
    </r>
    <r>
      <rPr>
        <b/>
        <sz val="12"/>
        <color theme="1"/>
        <rFont val="TimesNewRomanPSMT"/>
      </rPr>
      <t>(14 EJ/annum) could be supplied by biomass</t>
    </r>
    <r>
      <rPr>
        <sz val="12"/>
        <color theme="1"/>
        <rFont val="TimesNewRomanPSMT"/>
      </rPr>
      <t xml:space="preserve">. The problem arises in that the cement industry is not classified as a priority sector. </t>
    </r>
  </si>
  <si>
    <t xml:space="preserve">(Attwell, 2017) </t>
  </si>
  <si>
    <t>(Scrivener, 2014)</t>
  </si>
  <si>
    <r>
      <t xml:space="preserve">Calcined clay blends can achieve clinker substitutions </t>
    </r>
    <r>
      <rPr>
        <b/>
        <sz val="12"/>
        <color theme="1"/>
        <rFont val="Calibri"/>
        <family val="2"/>
        <scheme val="minor"/>
      </rPr>
      <t xml:space="preserve">greater than 50% </t>
    </r>
    <r>
      <rPr>
        <sz val="12"/>
        <color theme="1"/>
        <rFont val="Calibri"/>
        <family val="2"/>
        <scheme val="minor"/>
      </rPr>
      <t xml:space="preserve">and can be used </t>
    </r>
    <r>
      <rPr>
        <b/>
        <sz val="12"/>
        <color theme="1"/>
        <rFont val="Calibri"/>
        <family val="2"/>
        <scheme val="minor"/>
      </rPr>
      <t>alongside fly ash and GGBS in blended cement. R950/ton</t>
    </r>
  </si>
  <si>
    <r>
      <t xml:space="preserve">In South Africa, regulation allows for </t>
    </r>
    <r>
      <rPr>
        <b/>
        <sz val="12"/>
        <color theme="1"/>
        <rFont val="Calibri"/>
        <family val="2"/>
        <scheme val="minor"/>
      </rPr>
      <t>95% clinker substitution with GGBS</t>
    </r>
    <r>
      <rPr>
        <sz val="12"/>
        <color theme="1"/>
        <rFont val="Calibri"/>
        <family val="2"/>
        <scheme val="minor"/>
      </rPr>
      <t xml:space="preserve"> and there are several grinding plants </t>
    </r>
    <r>
      <rPr>
        <b/>
        <sz val="12"/>
        <color theme="1"/>
        <rFont val="Calibri"/>
        <family val="2"/>
        <scheme val="minor"/>
      </rPr>
      <t>(Afrisam – Vanderbijlpark, NPC – Newcastle and Cemza - Coega)</t>
    </r>
    <r>
      <rPr>
        <sz val="12"/>
        <color theme="1"/>
        <rFont val="Calibri"/>
        <family val="2"/>
        <scheme val="minor"/>
      </rPr>
      <t xml:space="preserve"> which are fully devoted to producing GGBS blended cement called slagment. </t>
    </r>
    <r>
      <rPr>
        <b/>
        <sz val="12"/>
        <color theme="1"/>
        <rFont val="Calibri"/>
        <family val="2"/>
        <scheme val="minor"/>
      </rPr>
      <t>R800-R900/ton</t>
    </r>
  </si>
  <si>
    <t>(Lowitt, 2020)</t>
  </si>
  <si>
    <t xml:space="preserve">(Leo &amp; Alexander, 2020) </t>
  </si>
  <si>
    <r>
      <t xml:space="preserve">Fly ash of SCM quality costs between </t>
    </r>
    <r>
      <rPr>
        <b/>
        <sz val="12"/>
        <color theme="1"/>
        <rFont val="Calibri"/>
        <family val="2"/>
        <scheme val="minor"/>
      </rPr>
      <t xml:space="preserve">R400 to R500 per ton while OPC clinker costs between R1100 and R1500 per ton </t>
    </r>
  </si>
  <si>
    <t xml:space="preserve">(Shekhovtsova, 2015) </t>
  </si>
  <si>
    <r>
      <t xml:space="preserve">In South Africa, clinker substitution with fly ash is limited to </t>
    </r>
    <r>
      <rPr>
        <b/>
        <sz val="12"/>
        <color theme="1"/>
        <rFont val="Calibri"/>
        <family val="2"/>
        <scheme val="minor"/>
      </rPr>
      <t>35% (Shekhovtsova, 2015)</t>
    </r>
    <r>
      <rPr>
        <sz val="12"/>
        <color theme="1"/>
        <rFont val="Calibri"/>
        <family val="2"/>
        <scheme val="minor"/>
      </rPr>
      <t xml:space="preserve">. However, projects using cement with </t>
    </r>
    <r>
      <rPr>
        <b/>
        <sz val="12"/>
        <color theme="1"/>
        <rFont val="Calibri"/>
        <family val="2"/>
        <scheme val="minor"/>
      </rPr>
      <t>65% clinker substitution</t>
    </r>
    <r>
      <rPr>
        <sz val="12"/>
        <color theme="1"/>
        <rFont val="Calibri"/>
        <family val="2"/>
        <scheme val="minor"/>
      </rPr>
      <t xml:space="preserve"> with fly ash have been successful, most notably the City Deep Container Port in Johannesburg which had </t>
    </r>
    <r>
      <rPr>
        <b/>
        <sz val="12"/>
        <color theme="1"/>
        <rFont val="Calibri"/>
        <family val="2"/>
        <scheme val="minor"/>
      </rPr>
      <t>68% clinker substitution with fly ash (Attwell, 2017)</t>
    </r>
    <r>
      <rPr>
        <sz val="12"/>
        <color theme="1"/>
        <rFont val="Calibri"/>
        <family val="2"/>
        <scheme val="minor"/>
      </rPr>
      <t xml:space="preserve">. </t>
    </r>
  </si>
  <si>
    <r>
      <t xml:space="preserve">Grahamstown - Eastern Cape </t>
    </r>
    <r>
      <rPr>
        <b/>
        <sz val="12"/>
        <color theme="1"/>
        <rFont val="Calibri"/>
        <family val="2"/>
        <scheme val="minor"/>
      </rPr>
      <t>(65 Mt)</t>
    </r>
    <r>
      <rPr>
        <sz val="12"/>
        <color theme="1"/>
        <rFont val="Calibri"/>
        <family val="2"/>
        <scheme val="minor"/>
      </rPr>
      <t xml:space="preserve">, Hopefield - Western Cape </t>
    </r>
    <r>
      <rPr>
        <b/>
        <sz val="12"/>
        <color theme="1"/>
        <rFont val="Calibri"/>
        <family val="2"/>
        <scheme val="minor"/>
      </rPr>
      <t>(500 Mt)</t>
    </r>
    <r>
      <rPr>
        <sz val="12"/>
        <color theme="1"/>
        <rFont val="Calibri"/>
        <family val="2"/>
        <scheme val="minor"/>
      </rPr>
      <t xml:space="preserve">, and Bronkhorstspruit - Gauteng </t>
    </r>
    <r>
      <rPr>
        <b/>
        <sz val="12"/>
        <color theme="1"/>
        <rFont val="Calibri"/>
        <family val="2"/>
        <scheme val="minor"/>
      </rPr>
      <t>(35 Mt)</t>
    </r>
  </si>
  <si>
    <t xml:space="preserve"> (Leo &amp; Alexander, 2020) </t>
  </si>
  <si>
    <t>Calcined Clay</t>
  </si>
  <si>
    <t>Fly Ash</t>
  </si>
  <si>
    <t>Slag</t>
  </si>
  <si>
    <r>
      <t xml:space="preserve">Roughly </t>
    </r>
    <r>
      <rPr>
        <b/>
        <sz val="12"/>
        <color theme="1"/>
        <rFont val="Calibri"/>
        <family val="2"/>
        <scheme val="minor"/>
      </rPr>
      <t>10 MT/year</t>
    </r>
    <r>
      <rPr>
        <sz val="12"/>
        <color theme="1"/>
        <rFont val="Calibri"/>
        <family val="2"/>
        <scheme val="minor"/>
      </rPr>
      <t xml:space="preserve"> fresh fly ash is available for reuse as a SCM in cement production which could allow for a </t>
    </r>
    <r>
      <rPr>
        <b/>
        <sz val="12"/>
        <color theme="1"/>
        <rFont val="Calibri"/>
        <family val="2"/>
        <scheme val="minor"/>
      </rPr>
      <t>70% clinker substitution for the foreseeable future.</t>
    </r>
    <r>
      <rPr>
        <sz val="12"/>
        <color theme="1"/>
        <rFont val="Calibri"/>
        <family val="2"/>
        <scheme val="minor"/>
      </rPr>
      <t xml:space="preserve"> This is excluding the hundreds of millions of stockpiled fly ash which can also be reused as a SCM in cement production (Shekhovtsova, 2015). As such there is no limit on the amount of fly ash available as a clinker substitute in South Africa (Lowitt, 2020)</t>
    </r>
  </si>
  <si>
    <t>Clinker Substitute</t>
  </si>
  <si>
    <t>GGBS (SLAG)</t>
  </si>
  <si>
    <t>FLY ASH</t>
  </si>
  <si>
    <t>CLAY</t>
  </si>
  <si>
    <t xml:space="preserve">Clinker </t>
  </si>
  <si>
    <t>COST (R/TON)</t>
  </si>
  <si>
    <t>*Table is the average aggregate cost of the clinker substitute material (including transport costs) on a national level</t>
  </si>
  <si>
    <r>
      <t>The capital cost for full-oxy combustion is assumed to be €</t>
    </r>
    <r>
      <rPr>
        <b/>
        <sz val="14"/>
        <color theme="1"/>
        <rFont val="TimesNewRomanPSMT"/>
      </rPr>
      <t>291 per annual tonne cement production (Hills, et al., 2016)</t>
    </r>
    <r>
      <rPr>
        <sz val="14"/>
        <color theme="1"/>
        <rFont val="TimesNewRomanPSMT"/>
      </rPr>
      <t>. This cost was only applied to the plants that would have CCUS and was averaged over the period of implementation to 2050.</t>
    </r>
  </si>
  <si>
    <t>100km</t>
  </si>
  <si>
    <t>250km</t>
  </si>
  <si>
    <t>500km</t>
  </si>
  <si>
    <t xml:space="preserve">Sephaku-Delmas </t>
  </si>
  <si>
    <t xml:space="preserve">Sephaku-Delmas, PPC- Pretoria, PPC-Jupiter, Afrisam-Vanderbijlpark, Mamba cement, NPC- Newcastle, Lafarge- Randfontein, Afrisam- Roodepoort </t>
  </si>
  <si>
    <t xml:space="preserve">Sephaku-Delmas, PPC-Pretoria, PPC- Jupiter, Afrisam-Vanderbijlpark, Mamba cement, NPC-Newcastle, Lafarge-Randfontein, Afrisam- Roodepoort, Sephaku-Lictenburg, PPC-Slurry, Afrisam-Lictenburg, PPC-Dwaalbom, Lafarge Lictenburg </t>
  </si>
  <si>
    <t xml:space="preserve">*Cement plants located within 100 km, 250 km and 500 km radius of Secunda </t>
  </si>
  <si>
    <t>*The second uncertainty with CCUS in South Africa is the distance and transport costs from cement plants to carbon utilisation sites chiefly Secunda. This is dependent on CO2 transport networks which have yet to be constructed and thus are present as unknowns.</t>
  </si>
  <si>
    <t xml:space="preserve">0.216 GJ/tonne </t>
  </si>
  <si>
    <t>https://www.afrisam.co.za/uploads/documents/Cementitious_materials_for_concrete.pdf</t>
  </si>
  <si>
    <t>(Worrell and Galitsky, 2008)</t>
  </si>
  <si>
    <t>(Kambole et al., 2019)</t>
  </si>
  <si>
    <t>https://reader.elsevier.com/reader/sd/pii/S2214509518303413?token=9C02E67757E020A8897F7E3228B47BB41E9C767B00A9500D832B7DF25300C0630602C66E088048FAA306583B9B81D5A9</t>
  </si>
  <si>
    <t>(Tot et al., 2011)</t>
  </si>
  <si>
    <t>Tot, M.; Pesut, D.; Hudges, A.; Fedorski, C.; Merven, B.; Trikam, A.; Duerinck, J.; Ferket, H.; Lust, A.Techno-Economic Assessment of Carbon Capture and Storage Deployment in Power Stations in the Southern Africanand Balkan Regions; vito, Energelski institut Hrvoje Pozar, University of Cape Town: Cape Town, SouthAfrica, 2011</t>
  </si>
  <si>
    <r>
      <rPr>
        <sz val="12"/>
        <color rgb="FFFF0000"/>
        <rFont val="Calibri"/>
        <family val="2"/>
        <scheme val="minor"/>
      </rPr>
      <t xml:space="preserve">For South Africa, </t>
    </r>
    <r>
      <rPr>
        <b/>
        <sz val="12"/>
        <color rgb="FFFF0000"/>
        <rFont val="Calibri"/>
        <family val="2"/>
        <scheme val="minor"/>
      </rPr>
      <t>Total et al.,2011</t>
    </r>
    <r>
      <rPr>
        <sz val="12"/>
        <color rgb="FFFF0000"/>
        <rFont val="Calibri"/>
        <family val="2"/>
        <scheme val="minor"/>
      </rPr>
      <t xml:space="preserve"> estimates average pipeline transportation costs of CO2 over a distance of100 km to be about </t>
    </r>
    <r>
      <rPr>
        <b/>
        <sz val="12"/>
        <color rgb="FFFF0000"/>
        <rFont val="Calibri"/>
        <family val="2"/>
        <scheme val="minor"/>
      </rPr>
      <t xml:space="preserve">1 USD2011/t. </t>
    </r>
    <r>
      <rPr>
        <sz val="12"/>
        <color rgb="FFFF0000"/>
        <rFont val="Calibri"/>
        <family val="2"/>
        <scheme val="minor"/>
      </rPr>
      <t>This estimate is significantly below international figures due  to  the  lower  cost  of  labor  and  equipment  in  South  Africa.   Assuming  an  average  transportdistance of about 550 km, CO2 transportation costs totalapproximately 5.5 USD2011/t of CO2. ESTAP, 2010 estimate 2010 USD 10/tCO2.</t>
    </r>
  </si>
  <si>
    <r>
      <rPr>
        <b/>
        <sz val="12"/>
        <color rgb="FFFF0000"/>
        <rFont val="Calibri"/>
        <family val="2"/>
        <scheme val="minor"/>
      </rPr>
      <t>Blast furnace slags</t>
    </r>
    <r>
      <rPr>
        <sz val="12"/>
        <color rgb="FFFF0000"/>
        <rFont val="Calibri"/>
        <family val="2"/>
        <scheme val="minor"/>
      </rPr>
      <t xml:space="preserve"> are harder to grind and hence use more grinding power, between 50 and 70 kWh/tonne (45 and 64 kWh/short ton) for a 3,500 Blaine3 (expressed in cm2/g)</t>
    </r>
  </si>
  <si>
    <r>
      <t>For South Africa, the Iron World Steel Association production statistics translate to a generation of between</t>
    </r>
    <r>
      <rPr>
        <b/>
        <sz val="12"/>
        <color rgb="FFFF0000"/>
        <rFont val="Calibri"/>
        <family val="2"/>
        <scheme val="minor"/>
      </rPr>
      <t xml:space="preserve"> 12 and 37 million tons of blast furnace slagover</t>
    </r>
    <r>
      <rPr>
        <sz val="12"/>
        <color rgb="FFFF0000"/>
        <rFont val="Calibri"/>
        <family val="2"/>
        <scheme val="minor"/>
      </rPr>
      <t xml:space="preserve"> the indicated period (2005 - 2006)</t>
    </r>
  </si>
  <si>
    <t>Abatement cost: 2010 ZAR 540/tCO2 for 1 Mt cement plant (MPA, 2014). Oxy-fuel retrofit on cement plant: EURO 42.4 per tCO2 avoided (Gardarsdottir et al., 2019 https://www.mdpi.com/1996-1073/12/3/542)</t>
  </si>
  <si>
    <t>Moderate</t>
  </si>
  <si>
    <t>high</t>
  </si>
  <si>
    <t>Regulation limit</t>
  </si>
  <si>
    <t>Practical limit</t>
  </si>
  <si>
    <t>assume similar to today</t>
  </si>
  <si>
    <t>from students report</t>
  </si>
  <si>
    <t>from students report.</t>
  </si>
  <si>
    <t>National substitution:</t>
  </si>
  <si>
    <t>Ratios: max upper limit of the national substitute</t>
  </si>
  <si>
    <t>From "Data for SATIM" sheet</t>
  </si>
  <si>
    <t>Biomass</t>
  </si>
  <si>
    <t>mod 2020</t>
  </si>
  <si>
    <t>mod 2030</t>
  </si>
  <si>
    <t>mod 2040</t>
  </si>
  <si>
    <t>mod 2050</t>
  </si>
  <si>
    <t>Gypsum</t>
  </si>
  <si>
    <t>Limestone</t>
  </si>
  <si>
    <t>GGBS</t>
  </si>
  <si>
    <t>Fly ash</t>
  </si>
  <si>
    <t>Natural pozzolana</t>
  </si>
  <si>
    <t>total</t>
  </si>
  <si>
    <t>From students project spreadsheets:</t>
  </si>
  <si>
    <t>"high ambition" clinker substitution rates, adjusted for distances.</t>
  </si>
  <si>
    <t>Gypsum + limestone</t>
  </si>
  <si>
    <t>Clay</t>
  </si>
  <si>
    <t>N. Pozzolana</t>
  </si>
  <si>
    <t>Total</t>
  </si>
  <si>
    <t>1-</t>
  </si>
  <si>
    <t>Substitutes only:</t>
  </si>
  <si>
    <t>Natural Pozzolan</t>
  </si>
  <si>
    <t>Afrisam - Lictenburg</t>
  </si>
  <si>
    <t>Afrisam - Ulco</t>
  </si>
  <si>
    <t>Lafarge - Lictenburg</t>
  </si>
  <si>
    <t>NPC - Port Shepstone</t>
  </si>
  <si>
    <t>PPC - Pretoria</t>
  </si>
  <si>
    <t>PPC - Slurry</t>
  </si>
  <si>
    <t>PPC - De Hoek</t>
  </si>
  <si>
    <t>PPC - Dwaalboom</t>
  </si>
  <si>
    <t>PPC - Port Elizabeth</t>
  </si>
  <si>
    <t>PPC - Riebeeck</t>
  </si>
  <si>
    <t>PPC - Jupiter</t>
  </si>
  <si>
    <t>Sephaku - Lictenberg</t>
  </si>
  <si>
    <t>Mamba Cement</t>
  </si>
  <si>
    <t>Afrisam - Roodepoort</t>
  </si>
  <si>
    <t>NPC - Durban</t>
  </si>
  <si>
    <t>NPC - Newcastle</t>
  </si>
  <si>
    <t>Lafarge - Randfontein</t>
  </si>
  <si>
    <t>Sephaku - Delmas</t>
  </si>
  <si>
    <t>Cemza - Coega</t>
  </si>
  <si>
    <t>Afrisam - Vanderbijlpark</t>
  </si>
  <si>
    <t>Substitute price matrix</t>
  </si>
  <si>
    <t>Substitute Distance matrix</t>
  </si>
  <si>
    <t>Straight average cost R/ton across all plants:</t>
  </si>
  <si>
    <t>kg/cap/yr</t>
  </si>
  <si>
    <t>Million</t>
  </si>
  <si>
    <t>Metal</t>
  </si>
  <si>
    <t>Glass</t>
  </si>
  <si>
    <t>Population</t>
  </si>
  <si>
    <t>Mt recycled</t>
  </si>
  <si>
    <t>Level 3 Mt</t>
  </si>
  <si>
    <t>Level 1</t>
  </si>
  <si>
    <t>Level 3</t>
  </si>
  <si>
    <t>Glass Flo Func</t>
  </si>
  <si>
    <t>Combined with NEES</t>
  </si>
  <si>
    <t>Prc reduction</t>
  </si>
  <si>
    <t>E reduction</t>
  </si>
  <si>
    <t>recycling increase is</t>
  </si>
  <si>
    <t>PRC flow reduction</t>
  </si>
  <si>
    <t>Reduce glass flo func</t>
  </si>
  <si>
    <t>nett effect on glass energy intensity</t>
  </si>
  <si>
    <t>%share increase of recycled content used in production</t>
  </si>
  <si>
    <t>Total recycled</t>
  </si>
  <si>
    <t>Baseline produced</t>
  </si>
  <si>
    <t>Glass recycling</t>
  </si>
  <si>
    <t>Waste pams is on?</t>
  </si>
  <si>
    <t>Waste PAMS</t>
  </si>
  <si>
    <t>by 2030</t>
  </si>
  <si>
    <t>Cement, glass, bricks, lime</t>
  </si>
  <si>
    <t>Low</t>
  </si>
  <si>
    <t>PAMS level</t>
  </si>
  <si>
    <t>Activate PAMS:</t>
  </si>
  <si>
    <t>PAMS</t>
  </si>
  <si>
    <t>NA</t>
  </si>
  <si>
    <t>INMCLISUBSLAG</t>
  </si>
  <si>
    <t>INMCLISUBCLY</t>
  </si>
  <si>
    <t>INMCLISUBASH</t>
  </si>
  <si>
    <t>Stockpile limits</t>
  </si>
  <si>
    <t>High</t>
  </si>
  <si>
    <t>Mod</t>
  </si>
  <si>
    <t>Ref</t>
  </si>
  <si>
    <t>Keep constant clinker substitution rate at 30%</t>
  </si>
  <si>
    <t>50% by 2030, 60% by 2050</t>
  </si>
  <si>
    <t>40% Clinker substitution by 2030, 50% by 2050</t>
  </si>
  <si>
    <t>Level</t>
  </si>
  <si>
    <t xml:space="preserve">NetZero </t>
  </si>
  <si>
    <t xml:space="preserve">Lime: </t>
  </si>
  <si>
    <t>t CO2 per tonne clinker</t>
  </si>
  <si>
    <t xml:space="preserve">Cement: </t>
  </si>
  <si>
    <t>kt/Mt</t>
  </si>
  <si>
    <t>These emissions are from converting the material input (limestone/sand) to output product</t>
  </si>
  <si>
    <t xml:space="preserve">Source: DEA GHG inventory report 2012. </t>
  </si>
  <si>
    <t xml:space="preserve">Process emissions addition: </t>
  </si>
  <si>
    <t>INMLIMSTD</t>
  </si>
  <si>
    <t>NCAP_COST</t>
  </si>
  <si>
    <t>INMLIMADV</t>
  </si>
  <si>
    <t>INMGLASTD</t>
  </si>
  <si>
    <t>INMGLAADV</t>
  </si>
  <si>
    <t>INMCEMPGRP</t>
  </si>
  <si>
    <t>INMCEMKSP-N</t>
  </si>
  <si>
    <t>INMCEMKSP-E-T2</t>
  </si>
  <si>
    <t>INMCEMKSP-E-T1</t>
  </si>
  <si>
    <t>INMCEMKPP-N</t>
  </si>
  <si>
    <t>INMCEMKPP-E-T2</t>
  </si>
  <si>
    <t>INMCEMKPP-E-T1</t>
  </si>
  <si>
    <t>INMCEMKLD-E-T2</t>
  </si>
  <si>
    <t>INMCEMKLD-E-T1</t>
  </si>
  <si>
    <t>INMCEMFGRP</t>
  </si>
  <si>
    <t>INMBRISTD</t>
  </si>
  <si>
    <t>2010 to 2015</t>
  </si>
  <si>
    <t>INMBRIADV</t>
  </si>
  <si>
    <t>Costs - original tamaryns</t>
  </si>
  <si>
    <t>INMCEMPGBM</t>
  </si>
  <si>
    <t>INMCEMKSP-E</t>
  </si>
  <si>
    <t>INMCEMKPP-E</t>
  </si>
  <si>
    <t>INMCEMKLD-E</t>
  </si>
  <si>
    <t>applied to 2012 numbers</t>
  </si>
  <si>
    <t>INMCEMFGBM</t>
  </si>
  <si>
    <t>PRC_RESID</t>
  </si>
  <si>
    <t>FLO_MARK</t>
  </si>
  <si>
    <t>These are 2017 updates applied to 2012 numbers onwards</t>
  </si>
  <si>
    <t>FLO_EMIS</t>
  </si>
  <si>
    <t>INMCLI</t>
  </si>
  <si>
    <t xml:space="preserve">this is from SATIM2012 model. </t>
  </si>
  <si>
    <t>INMELC</t>
  </si>
  <si>
    <t>PRC_ACTFLOW</t>
  </si>
  <si>
    <t>UP</t>
  </si>
  <si>
    <t>CG-INMLIMSTD-I</t>
  </si>
  <si>
    <t>INMLIMTHF</t>
  </si>
  <si>
    <t>LO</t>
  </si>
  <si>
    <t>CG-INMLIMF2THF-I</t>
  </si>
  <si>
    <t>INMOIL</t>
  </si>
  <si>
    <t>INMLIMF2TF</t>
  </si>
  <si>
    <t>INMGAS</t>
  </si>
  <si>
    <t>INMCOA</t>
  </si>
  <si>
    <t>INMBIO</t>
  </si>
  <si>
    <t>CG-INMLIMADV-I</t>
  </si>
  <si>
    <t>CG-INMGLASTD-I</t>
  </si>
  <si>
    <t>INMGLATHF</t>
  </si>
  <si>
    <t>CG-INMGLAF2THF-I</t>
  </si>
  <si>
    <t>INMGLAF2TF</t>
  </si>
  <si>
    <t>CG-INMGLAADV-I</t>
  </si>
  <si>
    <t>FX</t>
  </si>
  <si>
    <t>CG-INMCEMNSP-N-I</t>
  </si>
  <si>
    <t>INMCEMTHF</t>
  </si>
  <si>
    <t>CG-INMCEMNSP-E-I</t>
  </si>
  <si>
    <t>CG-INMCEMNPP-N-I</t>
  </si>
  <si>
    <t>CG-INMCEMNPP-E-I</t>
  </si>
  <si>
    <t>CG-INMCEMLDK-E-I</t>
  </si>
  <si>
    <t>CG-INMCEMF2THF-I</t>
  </si>
  <si>
    <t>INMCEMF2TF</t>
  </si>
  <si>
    <t>CG-INMBRISTD-I</t>
  </si>
  <si>
    <t>INMBRITHF</t>
  </si>
  <si>
    <t>CG-INMBRIF2THF-I</t>
  </si>
  <si>
    <t>INMBRIF2TF</t>
  </si>
  <si>
    <t>CG-INMBRIADV-I</t>
  </si>
  <si>
    <t>FLO_SHAR</t>
  </si>
  <si>
    <t>INMLIM</t>
  </si>
  <si>
    <t>INMGLA</t>
  </si>
  <si>
    <t>CG-INMCEMNSP-N-O</t>
  </si>
  <si>
    <t>CG-INMCEMNSP-E-O</t>
  </si>
  <si>
    <t>CG-INMCEMNPP-N-O</t>
  </si>
  <si>
    <t>CG-INMCEMNPP-E-O</t>
  </si>
  <si>
    <t>CG-INMCEMLDK-E-O</t>
  </si>
  <si>
    <t>INMBRI</t>
  </si>
  <si>
    <t>Value</t>
  </si>
  <si>
    <t>Commodity Group</t>
  </si>
  <si>
    <t>Commodity</t>
  </si>
  <si>
    <t>Process</t>
  </si>
  <si>
    <t>FLO FUNC</t>
  </si>
  <si>
    <t>Lime</t>
  </si>
  <si>
    <t>Bricks</t>
  </si>
  <si>
    <t>Cement</t>
  </si>
  <si>
    <t>Demand</t>
  </si>
  <si>
    <t>Mt in 2012</t>
  </si>
  <si>
    <t>2017 Update</t>
  </si>
  <si>
    <t>-</t>
  </si>
  <si>
    <t>UC-INM-KSP-T2</t>
  </si>
  <si>
    <t>UC_R_EACH</t>
  </si>
  <si>
    <t>UC-INM-KSP-T1</t>
  </si>
  <si>
    <t>UC-INM-KSPP-T2</t>
  </si>
  <si>
    <t>UC-INM-KSPP-T1</t>
  </si>
  <si>
    <t>UC-INM-KSPP</t>
  </si>
  <si>
    <t>UC-INM-KSP</t>
  </si>
  <si>
    <t>UC-INM-KLD-T2</t>
  </si>
  <si>
    <t>UC-INM-KLD-T1</t>
  </si>
  <si>
    <t>UC-INM-KLD</t>
  </si>
  <si>
    <t>INMCLISUB</t>
  </si>
  <si>
    <t>TOP-OUT</t>
  </si>
  <si>
    <t>INMRWM</t>
  </si>
  <si>
    <t>CO2SP</t>
  </si>
  <si>
    <t>INMCEM</t>
  </si>
  <si>
    <t>TOP-IN</t>
  </si>
  <si>
    <t>PRC_CAPACT</t>
  </si>
  <si>
    <t>PRC_ACTUNT</t>
  </si>
  <si>
    <t>NCAP_START</t>
  </si>
  <si>
    <t>CG-INMCEMCLISUBM</t>
  </si>
  <si>
    <t>COM_GMAP</t>
  </si>
  <si>
    <t>CG-INMCEMCLISUB</t>
  </si>
  <si>
    <t>XINMOIL</t>
  </si>
  <si>
    <t>XINMGAS</t>
  </si>
  <si>
    <t>XINMCOA</t>
  </si>
  <si>
    <t>XINMBIO</t>
  </si>
  <si>
    <t>INDOHF</t>
  </si>
  <si>
    <t>INDODS</t>
  </si>
  <si>
    <t>INDGAS</t>
  </si>
  <si>
    <t>INDCOA</t>
  </si>
  <si>
    <t>INDWAS</t>
  </si>
  <si>
    <t>INDBIW</t>
  </si>
  <si>
    <t>INDBIB</t>
  </si>
  <si>
    <t>REGION1</t>
  </si>
  <si>
    <t>TID DATA</t>
  </si>
  <si>
    <t>ANNUAL</t>
  </si>
  <si>
    <t>FLO_FUNC</t>
  </si>
  <si>
    <t>ACTGRP</t>
  </si>
  <si>
    <t>ACT_EFF</t>
  </si>
  <si>
    <t>ACT_COST</t>
  </si>
  <si>
    <t>S-CEMKPP-E</t>
  </si>
  <si>
    <t>LHS</t>
  </si>
  <si>
    <t>UCRULE_CAP</t>
  </si>
  <si>
    <t>S-CEMKSP-E</t>
  </si>
  <si>
    <t>S-CEMKLD-E</t>
  </si>
  <si>
    <t>S-CEMKSP-E-T2</t>
  </si>
  <si>
    <t>UCRULE_ACT</t>
  </si>
  <si>
    <t>S-CEMKSP-E-T1</t>
  </si>
  <si>
    <t>S-CEMKPP-E-T2</t>
  </si>
  <si>
    <t>S-CEMKPP-E-T1</t>
  </si>
  <si>
    <t>S-CEMKLD-E-T2</t>
  </si>
  <si>
    <t>S-CEMKLD-E-T1</t>
  </si>
  <si>
    <t>UC__RHSRT</t>
  </si>
  <si>
    <t>PRC_ACTFLO</t>
  </si>
  <si>
    <t>NCAP_TLIFE</t>
  </si>
  <si>
    <t>NCAP_BND</t>
  </si>
  <si>
    <t>NCAP_AFA</t>
  </si>
  <si>
    <t>NCAP_AF</t>
  </si>
  <si>
    <t>COM_PROJ</t>
  </si>
  <si>
    <t>*</t>
  </si>
  <si>
    <t>TS DATA</t>
  </si>
  <si>
    <t>PRC,PRE,ANNUAL</t>
  </si>
  <si>
    <t>PJ,PJa</t>
  </si>
  <si>
    <t>T</t>
  </si>
  <si>
    <t>mt,mt/a</t>
  </si>
  <si>
    <t>COM,NRG,ANNUAL,FOSSIL</t>
  </si>
  <si>
    <t>KT</t>
  </si>
  <si>
    <t>Cement sector clinker substitute</t>
  </si>
  <si>
    <t>E</t>
  </si>
  <si>
    <t>mt</t>
  </si>
  <si>
    <t>COM,DEM,ANNUAL,IND</t>
  </si>
  <si>
    <t>Industry - Non-metallic minerals</t>
  </si>
  <si>
    <t>COM_GRP,COM_GRPTRU</t>
  </si>
  <si>
    <t>Cement sector clinker substitutions ratios Rotary Mill</t>
  </si>
  <si>
    <t>D</t>
  </si>
  <si>
    <t>Cement sector clinker substitutions ratios</t>
  </si>
  <si>
    <t>UC_N,UCRT,UCRULE</t>
  </si>
  <si>
    <t>uconstraint</t>
  </si>
  <si>
    <t>Act. constraint for Industry - NMM Sector - Kiln Suspension Preheater - EE Tech Level 2</t>
  </si>
  <si>
    <t>C</t>
  </si>
  <si>
    <t>Act. constraint for Industry - NMM Sector - Kiln Suspension Preheater - EE Tech Level 1</t>
  </si>
  <si>
    <t>Act. constraint for Industry - NMM Sector - Kiln SP Precalciner - EE Tech Level 2</t>
  </si>
  <si>
    <t>Act. constraint for Industry - NMM Sector - Kiln SP Precalciner - EE Tech Level 1</t>
  </si>
  <si>
    <t>Act. constraint for Industry - NMM Sector - Kiln New suspention preheater precalciner- All existing</t>
  </si>
  <si>
    <t>Act. constraint for Industry - NMM Sector - Kiln New suspention preheater - All existing</t>
  </si>
  <si>
    <t>Act. constraint for Industry - NMM Sector - Kiln Long Dry - EE Tech Level 2</t>
  </si>
  <si>
    <t>Act. constraint for Industry - NMM Sector - Kiln Long Dry - EE Tech Level 1</t>
  </si>
  <si>
    <t>Act. constraint for Industry - NMM Sector - Kiln Long Dry - All existing</t>
  </si>
  <si>
    <t>ALL_TS,ANNUAL</t>
  </si>
  <si>
    <t>Annual</t>
  </si>
  <si>
    <t>W</t>
  </si>
  <si>
    <t>PJ</t>
  </si>
  <si>
    <t>Industry - Waste</t>
  </si>
  <si>
    <t>Industry - Oil LPG</t>
  </si>
  <si>
    <t>INDOLP</t>
  </si>
  <si>
    <t>Industry - Oil HFO</t>
  </si>
  <si>
    <t>Industry - Oil Diesel</t>
  </si>
  <si>
    <t>Industry - South Africa gas</t>
  </si>
  <si>
    <t>Industry - Coal</t>
  </si>
  <si>
    <t>Industry - Biomass wood</t>
  </si>
  <si>
    <t>Industry - Biomass Bagasse</t>
  </si>
  <si>
    <t>Commodity group for Industry - NMM - Lime - Standard Kiln - Input</t>
  </si>
  <si>
    <t>Commodity group for Industry - NMM - Lime - Fuel to thermal fuel - Input</t>
  </si>
  <si>
    <t>Commodity group for Industry - NMM - Lime - Advanced Kiln - Input</t>
  </si>
  <si>
    <t>Commodity group for Industry - NMM - Glass - Standard furnace - Input</t>
  </si>
  <si>
    <t>Commodity group for Industry - NMM - Glass - Fuel to thermal fuel - Input</t>
  </si>
  <si>
    <t>Commodity group for Industry - NMM - Glass - Advanced furnace - Input</t>
  </si>
  <si>
    <t>Commodity group for Industry - NMM - Cement - NS Preheater - New Build - Output</t>
  </si>
  <si>
    <t>Commodity group for Industry - NMM - Cement - NS Preheater - New Build - Input</t>
  </si>
  <si>
    <t>Commodity group for Industry - NMM - Cement - NS Preheater - Existing - Output</t>
  </si>
  <si>
    <t>Commodity group for Industry - NMM - Cement - NS Preheater - Existing - Input</t>
  </si>
  <si>
    <t>Commodity group for Industry - NMM - Cement - NSP Precalciner - New Build - Output</t>
  </si>
  <si>
    <t>Commodity group for Industry - NMM - Cement - NSP Precalciner - New Build - Input</t>
  </si>
  <si>
    <t>Commodity group for Industry - NMM - Cement - NSP Precalciner - Existing - Output</t>
  </si>
  <si>
    <t>Commodity group for Industry - NMM - Cement - NSP Precalciner - Existing - Input</t>
  </si>
  <si>
    <t>Commodity group for Industry - NMM - Cement - Long Dry Kiln - Existing - Output</t>
  </si>
  <si>
    <t>Commodity group for Industry - NMM - Cement - Long Dry Kiln - Existing - Input</t>
  </si>
  <si>
    <t>Commodity group for Industry - NMM - Cement - Fuel to thermal fuel - Input</t>
  </si>
  <si>
    <t>Commodity group for Industry - NMM - Brick and ceramics - Standard Kiln - Input</t>
  </si>
  <si>
    <t>Commodity group for Industry - NMM - Bricks - Fuel to thermal fuel - Input</t>
  </si>
  <si>
    <t>Commodity group for Industry - NMM - Briack and ceramics - Advanced Kiln - Input</t>
  </si>
  <si>
    <t>ITEMS</t>
  </si>
  <si>
    <t>Gypsum+lime</t>
  </si>
  <si>
    <t>Pozzolana</t>
  </si>
  <si>
    <t>Lower bounds:</t>
  </si>
  <si>
    <t>Upper Bounds</t>
  </si>
  <si>
    <t>INMCLISUBGYL</t>
  </si>
  <si>
    <t>INMCLISUBSPOZ</t>
  </si>
  <si>
    <t>Industry - NMM - Cement sector subtitution - Lime</t>
  </si>
  <si>
    <t>Industry - NMM - Cement sector subtitution - Gypsum</t>
  </si>
  <si>
    <t>Industry - NMM - Cement sector subtitution - Blast furnace slag</t>
  </si>
  <si>
    <t>Industry - NMM - Cement sector subtitution - Clay</t>
  </si>
  <si>
    <t>Industry - NMM - Cement sector subtitution - coal power fly ash</t>
  </si>
  <si>
    <t>Industry - NMM- Clinker</t>
  </si>
  <si>
    <t>Industry - NMM- Cement - Fuel to thermal fuel</t>
  </si>
  <si>
    <t>Industry - NMM- Cement - Finish Grindng - Ball Mill</t>
  </si>
  <si>
    <t>Industry - NMM- Cement - Finish Grinding - Rotary Press</t>
  </si>
  <si>
    <t>Industry - NMM- biomass</t>
  </si>
  <si>
    <t>Industry - NMM- Bricks and ceramics</t>
  </si>
  <si>
    <t>Industry - NMM- Brick and ceramics - Thermal Fuel</t>
  </si>
  <si>
    <t>Industry - NMM- Cement - Thermal Fuel</t>
  </si>
  <si>
    <t>Industry - NMM- Coal</t>
  </si>
  <si>
    <t>Industry - NMM- Gas</t>
  </si>
  <si>
    <t>Industry - NMM- Glass</t>
  </si>
  <si>
    <t>Industry - NMM- Glass - Thermal Fuel</t>
  </si>
  <si>
    <t>Industry - NMM- Lime</t>
  </si>
  <si>
    <t>Industry - NMM- Lime - Thermal Fuel</t>
  </si>
  <si>
    <t>Industry - NMM- Oil</t>
  </si>
  <si>
    <t>Industry - NMM- Raw materials</t>
  </si>
  <si>
    <t>Industry - NMM- Bricks and ceramics - Advanced kiln</t>
  </si>
  <si>
    <t>Industry - NMM- Brick and ceramics - Fuel to thermal fuel</t>
  </si>
  <si>
    <t>Industry - NMM- Bricks and ceramics - Standard kiln</t>
  </si>
  <si>
    <t>Industry - NMM- Glass - Advanced kiln</t>
  </si>
  <si>
    <t>Industry - NMM- Glass - Fuel to thermal fuel</t>
  </si>
  <si>
    <t>Industry - NMM- Glass - Standard kiln</t>
  </si>
  <si>
    <t>Industry - NMM- Lime - Advanced kiln</t>
  </si>
  <si>
    <t>Industry - NMM- Lime - Fuel to thermal fuel</t>
  </si>
  <si>
    <t>Industry - NMM- Lime - Standard kiln</t>
  </si>
  <si>
    <t>Industry - NMM- Biomass (dummy)</t>
  </si>
  <si>
    <t>Industry - NMM- Coal (dummy)</t>
  </si>
  <si>
    <t>Industry - NMM- Gas (dummy)</t>
  </si>
  <si>
    <t>Industry - NMM- Oil (dummy)</t>
  </si>
  <si>
    <t>Industry - NMM- Cement - Kiln Long Dry - Existing</t>
  </si>
  <si>
    <t>Industry - NMM- Cement - Kiln Long Dry - Existing - EE Technology Level 1</t>
  </si>
  <si>
    <t>Industry - NMM- Cement - Kiln Long Dry - Existing - EE Technology Level 2</t>
  </si>
  <si>
    <t>Industry - NMM- Cement - Kiln NS preheater &amp; precalciner - Existing</t>
  </si>
  <si>
    <t>Industry - NMM- Cement - Kiln NS P&amp;Precaliner - Existing - EE Technology Level 1</t>
  </si>
  <si>
    <t>Industry - NMM- Cement - Kiln NS P&amp;Precaliner - Existing - EE Technology Level 2</t>
  </si>
  <si>
    <t>Industry - NMM- Cement - Kiln NS preheater &amp; precalciner - New Build</t>
  </si>
  <si>
    <t>Industry - NMM- Cement - Kiln Suspension Preheater - Existing</t>
  </si>
  <si>
    <t>Industry - NMM- Cement - Kiln NS Preheater - Existing - EE Technology Level 1</t>
  </si>
  <si>
    <t>Industry - NMM- Cement - Kiln NS Preheater - Existing - EE Technology Level 2</t>
  </si>
  <si>
    <t>Industry - NMM- Cement - Kiln Suspension Preheater - New Build</t>
  </si>
  <si>
    <t>Industry - NMM- Cement - Pre-grinding - Ball mill</t>
  </si>
  <si>
    <t>Industry - NMM- Cement - Pre-grinding - Rotary Press</t>
  </si>
  <si>
    <t>Subtitution</t>
  </si>
  <si>
    <t>Alternative fossil fuels</t>
  </si>
  <si>
    <t>RDF</t>
  </si>
  <si>
    <t>tyres</t>
  </si>
  <si>
    <t>Waste Oik</t>
  </si>
  <si>
    <t>solvents</t>
  </si>
  <si>
    <t>mixed industrial waste</t>
  </si>
  <si>
    <t>Hazardous Waste</t>
  </si>
  <si>
    <t>Biomass fuels</t>
  </si>
  <si>
    <t>dried sewage sludge</t>
  </si>
  <si>
    <t>wood, non impregnated saw dust</t>
  </si>
  <si>
    <t>paper, carton</t>
  </si>
  <si>
    <t>animal meal</t>
  </si>
  <si>
    <t>animal bone meal</t>
  </si>
  <si>
    <t>animal fat</t>
  </si>
  <si>
    <t>Agriwaste</t>
  </si>
  <si>
    <t>MSW</t>
  </si>
  <si>
    <t>From students report: high ambition, non-fossil fuels for cement</t>
  </si>
  <si>
    <t>WAS</t>
  </si>
  <si>
    <t>BIO</t>
  </si>
  <si>
    <t>Waste</t>
  </si>
  <si>
    <t>Thermal fuel upper limits</t>
  </si>
  <si>
    <t>CO2SPCEM</t>
  </si>
  <si>
    <t>Process Emissions CEM South Africa</t>
  </si>
  <si>
    <t>COM,ENV,ANNUAL,GHG</t>
  </si>
  <si>
    <t xml:space="preserve">Matricies </t>
  </si>
  <si>
    <t>Roller press - finish</t>
  </si>
  <si>
    <t>Ball mill - finish</t>
  </si>
  <si>
    <t>KSPP</t>
  </si>
  <si>
    <t>Nspreheater, precalciner</t>
  </si>
  <si>
    <t>KSP</t>
  </si>
  <si>
    <t>NSPreheater</t>
  </si>
  <si>
    <t>KLD</t>
  </si>
  <si>
    <t>Long dry kiln</t>
  </si>
  <si>
    <t>Roller press - pregrinding</t>
  </si>
  <si>
    <t>Ball mill - pregrinding</t>
  </si>
  <si>
    <t>Rotary Press - finish</t>
  </si>
  <si>
    <t>Ball mill - finish grinding</t>
  </si>
  <si>
    <t>Rotary Press - pregrinding</t>
  </si>
  <si>
    <t>These are 2017 updates. But applying to 2012</t>
  </si>
  <si>
    <t>assumed the same as 2012</t>
  </si>
  <si>
    <t>Kiln Suspension Preheater - New Build</t>
  </si>
  <si>
    <t>Kiln Suspension Preheater - Existing</t>
  </si>
  <si>
    <t>Kiln NS preheater &amp; precalciner - New Build</t>
  </si>
  <si>
    <t>Kiln NS preheater &amp; precalciner - Existing</t>
  </si>
  <si>
    <t>Kiln Long Dry - Existing</t>
  </si>
  <si>
    <t>Fuel to thermal fuel</t>
  </si>
  <si>
    <t>Brick</t>
  </si>
  <si>
    <t xml:space="preserve">Kiln Suspension Preheater </t>
  </si>
  <si>
    <t>Made 1 for 2017 update. It should have always been 1</t>
  </si>
  <si>
    <t>Comment</t>
  </si>
  <si>
    <t>Clay brick association life cycle report - table 5.4</t>
  </si>
  <si>
    <t>kg</t>
  </si>
  <si>
    <t>tonnes</t>
  </si>
  <si>
    <t>Clay brick association life cycle report - table 5.3</t>
  </si>
  <si>
    <t>Million units of clay bricks</t>
  </si>
  <si>
    <t>Production</t>
  </si>
  <si>
    <t>Mass of hydrated lime produced</t>
  </si>
  <si>
    <t xml:space="preserve">Mass of quicklime produced </t>
  </si>
  <si>
    <t xml:space="preserve">Activity </t>
  </si>
  <si>
    <t>fraction</t>
  </si>
  <si>
    <t>Average annual cullet ratio</t>
  </si>
  <si>
    <t>tonne</t>
  </si>
  <si>
    <t>Glass produced</t>
  </si>
  <si>
    <t>Mass of clinker produced in the country</t>
  </si>
  <si>
    <t xml:space="preserve">Exports of clinker </t>
  </si>
  <si>
    <t>Imports for consumption of clinker</t>
  </si>
  <si>
    <t>Mass of clinker in the cement</t>
  </si>
  <si>
    <t>it was higher in the past - upto 76%</t>
  </si>
  <si>
    <t>Clinker fraction</t>
  </si>
  <si>
    <t>Mass of cement</t>
  </si>
  <si>
    <t>Production in tonnes</t>
  </si>
  <si>
    <t>From NIR2017</t>
  </si>
  <si>
    <t>kt CO2eq/Mt glass</t>
  </si>
  <si>
    <t>Nett CO2 intensity</t>
  </si>
  <si>
    <t>CO2eq</t>
  </si>
  <si>
    <t>t CO2/tonne of glass (NIR 2017)</t>
  </si>
  <si>
    <t>IPPU CO2:</t>
  </si>
  <si>
    <t>Total all</t>
  </si>
  <si>
    <t>total thermal</t>
  </si>
  <si>
    <t>Gas</t>
  </si>
  <si>
    <t>Coal</t>
  </si>
  <si>
    <t>PJ/Mt</t>
  </si>
  <si>
    <t>Energy intensity</t>
  </si>
  <si>
    <t>Thermal - gas</t>
  </si>
  <si>
    <t>Thermal - coal</t>
  </si>
  <si>
    <t>Energy consumption - PJ</t>
  </si>
  <si>
    <t>Virgin glass production</t>
  </si>
  <si>
    <t>Cullet ratio</t>
  </si>
  <si>
    <t>Glass (w/ cullet)</t>
  </si>
  <si>
    <t>Production - tonnes</t>
  </si>
  <si>
    <t>Thermal input:</t>
  </si>
  <si>
    <t>% of which electricity</t>
  </si>
  <si>
    <t>This is plate, sheet, and glass container</t>
  </si>
  <si>
    <t>kWh</t>
  </si>
  <si>
    <t>% of which thermal</t>
  </si>
  <si>
    <t>GJ/tonne</t>
  </si>
  <si>
    <t>Standard Kiln</t>
  </si>
  <si>
    <t>ESKOM sales</t>
  </si>
  <si>
    <t>Taken from SATIM, derived from Napp at some point…</t>
  </si>
  <si>
    <t>t CO2/t lime</t>
  </si>
  <si>
    <t>Total CO2 emissions</t>
  </si>
  <si>
    <t>dimensionless</t>
  </si>
  <si>
    <t>CO2</t>
  </si>
  <si>
    <t>Hydrated lime correction</t>
  </si>
  <si>
    <t>LKD correction</t>
  </si>
  <si>
    <t>tCO2/t</t>
  </si>
  <si>
    <t xml:space="preserve">Mass of CO2 emitted per mass of quicklime </t>
  </si>
  <si>
    <t>IPPU emissions</t>
  </si>
  <si>
    <t>Summarised Energy consumption</t>
  </si>
  <si>
    <t>Shares (From SATIM)</t>
  </si>
  <si>
    <t>Thermal fuel</t>
  </si>
  <si>
    <t>Thermal</t>
  </si>
  <si>
    <t>Hydrated lime</t>
  </si>
  <si>
    <t>Quicklime</t>
  </si>
  <si>
    <t xml:space="preserve">Mt </t>
  </si>
  <si>
    <t>Elec</t>
  </si>
  <si>
    <t>GJ/t</t>
  </si>
  <si>
    <t>Lime - standard kiln</t>
  </si>
  <si>
    <t>Taken from SATIM (Napp)</t>
  </si>
  <si>
    <t>Total w/o elec</t>
  </si>
  <si>
    <t>LCA</t>
  </si>
  <si>
    <t>HFO+LFO</t>
  </si>
  <si>
    <t>N gas</t>
  </si>
  <si>
    <t>Eskom calibrated</t>
  </si>
  <si>
    <t>Thermal shares:</t>
  </si>
  <si>
    <t>Final energy intensity numbers after calibration check:</t>
  </si>
  <si>
    <t>GJ</t>
  </si>
  <si>
    <t>HFO</t>
  </si>
  <si>
    <t>ESKOM</t>
  </si>
  <si>
    <t>kWh 2016</t>
  </si>
  <si>
    <t>LFO</t>
  </si>
  <si>
    <t>Natural Gas</t>
  </si>
  <si>
    <t>Xavier</t>
  </si>
  <si>
    <t>Mt of coal</t>
  </si>
  <si>
    <t>Check on calibration:</t>
  </si>
  <si>
    <t>Aggregate energy consumption intensity</t>
  </si>
  <si>
    <t>Energy consumption summarised</t>
  </si>
  <si>
    <t>Wood</t>
  </si>
  <si>
    <t>Non-clamp</t>
  </si>
  <si>
    <t>Clamp</t>
  </si>
  <si>
    <t>Energy consumption (GJ):</t>
  </si>
  <si>
    <t>production (t):</t>
  </si>
  <si>
    <t>Assumed that 'non-clamp' spread evenly across the others.</t>
  </si>
  <si>
    <t>Hibberd MSc</t>
  </si>
  <si>
    <t>Calculate total energy consumption:</t>
  </si>
  <si>
    <t>assumption</t>
  </si>
  <si>
    <t>Production:</t>
  </si>
  <si>
    <t>non-clamp</t>
  </si>
  <si>
    <t>clamp</t>
  </si>
  <si>
    <t>share</t>
  </si>
  <si>
    <t>Thermal breakdown (assumption):</t>
  </si>
  <si>
    <t>MJ/kg</t>
  </si>
  <si>
    <t>therefore:</t>
  </si>
  <si>
    <t>Total energy intensity by technology</t>
  </si>
  <si>
    <t>Hard coal to MJ</t>
  </si>
  <si>
    <t>Non clamp</t>
  </si>
  <si>
    <t>Production?</t>
  </si>
  <si>
    <t>MJ</t>
  </si>
  <si>
    <t>--&gt;</t>
  </si>
  <si>
    <t>coal emissions (MJ)</t>
  </si>
  <si>
    <t>hard coal (kg)</t>
  </si>
  <si>
    <t>clamp kiln</t>
  </si>
  <si>
    <t>Hard coal</t>
  </si>
  <si>
    <t>Downdraft kilns</t>
  </si>
  <si>
    <t>Traverse arch</t>
  </si>
  <si>
    <t>Tunnel</t>
  </si>
  <si>
    <t>Diesel</t>
  </si>
  <si>
    <t>uses gas or HFO</t>
  </si>
  <si>
    <t>for non-clamp</t>
  </si>
  <si>
    <t>uses coal</t>
  </si>
  <si>
    <t>for clamp</t>
  </si>
  <si>
    <t>lkm</t>
  </si>
  <si>
    <t>oil (lkm)</t>
  </si>
  <si>
    <t xml:space="preserve">And </t>
  </si>
  <si>
    <t>kgkm</t>
  </si>
  <si>
    <t>unspecified (kgkm)</t>
  </si>
  <si>
    <t>gas (kgkm)</t>
  </si>
  <si>
    <t xml:space="preserve">Transport </t>
  </si>
  <si>
    <t>coal (kgkm)</t>
  </si>
  <si>
    <t>energy units per kg of clay brick</t>
  </si>
  <si>
    <t>Zigzag Kiln</t>
  </si>
  <si>
    <t>VSBK Kiln</t>
  </si>
  <si>
    <t>Hoffman Kiln</t>
  </si>
  <si>
    <t>TVA Kiln</t>
  </si>
  <si>
    <t>Tunnel Kiln</t>
  </si>
  <si>
    <t>Clamp Kiln</t>
  </si>
  <si>
    <t>Data inputs</t>
  </si>
  <si>
    <t>about 50/50 clamp and 'non-clamp' technology for production in South Africa</t>
  </si>
  <si>
    <t>Energy inputs for various clay brick production technologies</t>
  </si>
  <si>
    <t>From Hibberd's thesis:</t>
  </si>
  <si>
    <t>https://www.claybrick.org/lca-life-cycle-assessment-clay-brick-walling-south-africa</t>
  </si>
  <si>
    <t>From LCA for the association of clay bricks,2016</t>
  </si>
  <si>
    <t>Inputs to SATIM</t>
  </si>
  <si>
    <t>New intensity</t>
  </si>
  <si>
    <t>% change in EI rel. to Napp</t>
  </si>
  <si>
    <t>Old intensity</t>
  </si>
  <si>
    <t>% Napp thermal</t>
  </si>
  <si>
    <t>% thermal</t>
  </si>
  <si>
    <t>Total energy</t>
  </si>
  <si>
    <t>Total thermal</t>
  </si>
  <si>
    <t>Here</t>
  </si>
  <si>
    <t>EB</t>
  </si>
  <si>
    <t>% share</t>
  </si>
  <si>
    <t>Blanket assumption about thermal use across all the kilns</t>
  </si>
  <si>
    <t>Assuming based on EB</t>
  </si>
  <si>
    <t>Thermal fuels</t>
  </si>
  <si>
    <t>use napp numbers to distribute thermal energy across everything</t>
  </si>
  <si>
    <t>Total thermal distribution Napp</t>
  </si>
  <si>
    <t>Thermal fuel consumption calibration</t>
  </si>
  <si>
    <t>New electricity consumption</t>
  </si>
  <si>
    <t>blanket across all components</t>
  </si>
  <si>
    <t>Change elec usage for EB</t>
  </si>
  <si>
    <t>Electricity usage with 2006EI</t>
  </si>
  <si>
    <t>diff</t>
  </si>
  <si>
    <t>sum here</t>
  </si>
  <si>
    <t>Mt</t>
  </si>
  <si>
    <t>Production 2017</t>
  </si>
  <si>
    <t>Electricity consumption calibration</t>
  </si>
  <si>
    <t>2006 Electricity</t>
  </si>
  <si>
    <t>2006 Thermal fuel</t>
  </si>
  <si>
    <t>2006 EI</t>
  </si>
  <si>
    <t>Roller press</t>
  </si>
  <si>
    <t>Ball mill</t>
  </si>
  <si>
    <t>Kiln</t>
  </si>
  <si>
    <t>Finish grinding</t>
  </si>
  <si>
    <t>Pregrinding-crushing</t>
  </si>
  <si>
    <t>Tamaryn numbers are in Blue</t>
  </si>
  <si>
    <t>The calculate EI, and compare to literature/Napp numbers</t>
  </si>
  <si>
    <t>Coal, as stated by the association in their reports, thermal fuel is 'mostly coal'</t>
  </si>
  <si>
    <t>use energy balance to distribute thermal fuels to kilns:</t>
  </si>
  <si>
    <t>Assign electricity usage across each tech using Napp numbers</t>
  </si>
  <si>
    <t xml:space="preserve">Assign production to each tech first </t>
  </si>
  <si>
    <t>Methodology:</t>
  </si>
  <si>
    <t>Energy intensity adjustment</t>
  </si>
  <si>
    <t>this value could still work in context of the associations comment: "Mostly coal" for fuel.</t>
  </si>
  <si>
    <t>Energy Balance for cement sector</t>
  </si>
  <si>
    <t>this is an example</t>
  </si>
  <si>
    <t>PJ to cement</t>
  </si>
  <si>
    <t>to cement</t>
  </si>
  <si>
    <t>Lime - from tamaryn</t>
  </si>
  <si>
    <t>Glass - from Tamaryn</t>
  </si>
  <si>
    <t>exclude bricks (it's not typically included in NMM definitions)</t>
  </si>
  <si>
    <t>DMRE 2017 - NMM (all)</t>
  </si>
  <si>
    <t>reduction change</t>
  </si>
  <si>
    <t>assumed</t>
  </si>
  <si>
    <t>Mt of coal for cement, source: Xavier</t>
  </si>
  <si>
    <t>reduction change to cement</t>
  </si>
  <si>
    <t>then for cement</t>
  </si>
  <si>
    <t>kWh for 34240 - Cement, Lime, and Plaster</t>
  </si>
  <si>
    <t>lime</t>
  </si>
  <si>
    <t>total Lime+Cement, Eskom</t>
  </si>
  <si>
    <t>Eskom sales</t>
  </si>
  <si>
    <t>Calibration adjustments</t>
  </si>
  <si>
    <t>Summarised Energy consumption - PJ</t>
  </si>
  <si>
    <t>Shares of production:</t>
  </si>
  <si>
    <t>MAX cap</t>
  </si>
  <si>
    <t>Production - Mt</t>
  </si>
  <si>
    <t>Pre-grinding - producing raw material</t>
  </si>
  <si>
    <t xml:space="preserve">assumption </t>
  </si>
  <si>
    <t>Cement association sus. Report: "mostly coal"</t>
  </si>
  <si>
    <t>NS preheater precaclin</t>
  </si>
  <si>
    <t>CLI</t>
  </si>
  <si>
    <t>NS preheater</t>
  </si>
  <si>
    <t>RAW</t>
  </si>
  <si>
    <t>Long dry</t>
  </si>
  <si>
    <t>Shares of prod</t>
  </si>
  <si>
    <t>AF</t>
  </si>
  <si>
    <t>MAX cap:</t>
  </si>
  <si>
    <t>Kilns - producing clinker</t>
  </si>
  <si>
    <t>Ball</t>
  </si>
  <si>
    <t>Energy consumption - Electricity - PJ</t>
  </si>
  <si>
    <t>MAX:</t>
  </si>
  <si>
    <t>Finish Grinding - producing cement</t>
  </si>
  <si>
    <t>Inverse for PRC_ACTFLO</t>
  </si>
  <si>
    <t>net clinker prod. To cement prod ratio</t>
  </si>
  <si>
    <t>Cement production</t>
  </si>
  <si>
    <t>Clinker production (net of imports)</t>
  </si>
  <si>
    <t>M tonnes</t>
  </si>
  <si>
    <t>Years</t>
  </si>
  <si>
    <t>Plant lifetime</t>
  </si>
  <si>
    <t>2010ZAR/t</t>
  </si>
  <si>
    <t>Fixed O&amp;M</t>
  </si>
  <si>
    <t>Variable O&amp;M (excl. fuel costs)</t>
  </si>
  <si>
    <t>Installation cost</t>
  </si>
  <si>
    <t>Costs</t>
  </si>
  <si>
    <t>Fuel mix shares</t>
  </si>
  <si>
    <t>New build energy intensity)</t>
  </si>
  <si>
    <t>Energy intensity (in 2006)</t>
  </si>
  <si>
    <t>Availability</t>
  </si>
  <si>
    <t>Current Installed Capacity</t>
  </si>
  <si>
    <t>KSPP-N</t>
  </si>
  <si>
    <t>KSP-N</t>
  </si>
  <si>
    <t>F-RLP</t>
  </si>
  <si>
    <t>F-BLM</t>
  </si>
  <si>
    <t>P-RLP</t>
  </si>
  <si>
    <t>P-BLM</t>
  </si>
  <si>
    <t>Inputs</t>
  </si>
  <si>
    <t>New build technologies</t>
  </si>
  <si>
    <t>Existing Technologies</t>
  </si>
  <si>
    <t>From Tamaryn's work</t>
  </si>
  <si>
    <t>R/tonne</t>
  </si>
  <si>
    <t>copy paste for the report:</t>
  </si>
  <si>
    <t>CO2SPLIM</t>
  </si>
  <si>
    <t>VAR_FLO-IN.L</t>
  </si>
  <si>
    <t>S1D1B1</t>
  </si>
  <si>
    <t>S1D1B2</t>
  </si>
  <si>
    <t>S1D1B3</t>
  </si>
  <si>
    <t>S2D1B1</t>
  </si>
  <si>
    <t>S2D1B2</t>
  </si>
  <si>
    <t>S2D1B3</t>
  </si>
  <si>
    <t>S2D1B4</t>
  </si>
  <si>
    <t>S2D1B5</t>
  </si>
  <si>
    <t>VAR_FLO-OUT.L</t>
  </si>
  <si>
    <t>subs</t>
  </si>
  <si>
    <t>Process Emissions Lime South Africa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</si>
</sst>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
    <numFmt numFmtId="43" formatCode="_-* #,##0.00_-;\-* #,##0.00_-;_-* &quot;-&quot;??_-;_-@_-"/>
    <numFmt numFmtId="164" formatCode="0.000"/>
    <numFmt numFmtId="165" formatCode="0.0%"/>
    <numFmt numFmtId="166" formatCode="_ * #,##0.00_ ;_ * \-#,##0.00_ ;_ * &quot;-&quot;??_ ;_ @_ "/>
    <numFmt numFmtId="167" formatCode="0.0"/>
    <numFmt numFmtId="168" formatCode="[$£-809]#,##0.00;[Red]&quot;-&quot;[$£-809]#,##0.00"/>
    <numFmt numFmtId="169" formatCode="0.0000"/>
    <numFmt numFmtId="170" formatCode="_ * #,##0_ ;_ * \-#,##0_ ;_ * &quot;-&quot;??_ ;_ @_ "/>
    <numFmt numFmtId="171" formatCode="_ * #,##0.000_ ;_ * \-#,##0.000_ ;_ * &quot;-&quot;??_ ;_ @_ "/>
    <numFmt numFmtId="172" formatCode="_-* #,##0.000_-;\-* #,##0.000_-;_-* &quot;-&quot;??_-;_-@_-"/>
    <numFmt numFmtId="173" formatCode="0.0000000000"/>
    <numFmt numFmtId="174" formatCode="0.00000"/>
    <numFmt numFmtId="175" formatCode="_-* #,##0_-;\-* #,##0_-;_-* &quot;-&quot;??_-;_-@_-"/>
    <numFmt numFmtId="176" formatCode="_ * #,##0.0_ ;_ * \-#,##0.0_ ;_ * &quot;-&quot;??_ ;_ @_ "/>
    <numFmt numFmtId="177" formatCode="_-* #,##0.0000_-;\-* #,##0.0000_-;_-* &quot;-&quot;??_-;_-@_-"/>
    <numFmt numFmtId="178" formatCode="0.000%"/>
    <numFmt numFmtId="179" formatCode="_-* #,##0.0_-;\-* #,##0.0_-;_-* &quot;-&quot;??_-;_-@_-"/>
  </numFmts>
  <fonts count="50">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12"/>
      <color theme="1"/>
      <name val="Calibri"/>
      <family val="2"/>
      <scheme val="minor"/>
    </font>
    <font>
      <sz val="12"/>
      <color theme="1"/>
      <name val="TimesNewRomanPSMT"/>
    </font>
    <font>
      <sz val="8"/>
      <color theme="1"/>
      <name val="TimesNewRomanPSMT"/>
    </font>
    <font>
      <sz val="28"/>
      <color theme="1"/>
      <name val="Calibri"/>
      <family val="2"/>
      <scheme val="minor"/>
    </font>
    <font>
      <b/>
      <sz val="12"/>
      <color theme="1"/>
      <name val="TimesNewRomanPS"/>
    </font>
    <font>
      <i/>
      <sz val="12"/>
      <color theme="1"/>
      <name val="TimesNewRomanPS"/>
    </font>
    <font>
      <sz val="11"/>
      <color theme="1"/>
      <name val="Calibri"/>
      <family val="2"/>
      <scheme val="minor"/>
    </font>
    <font>
      <b/>
      <sz val="11"/>
      <color theme="1"/>
      <name val="Calibri"/>
      <family val="2"/>
      <scheme val="minor"/>
    </font>
    <font>
      <i/>
      <sz val="11"/>
      <color theme="1"/>
      <name val="Calibri"/>
      <family val="2"/>
      <scheme val="minor"/>
    </font>
    <font>
      <sz val="11"/>
      <color rgb="FF000000"/>
      <name val="Calibri"/>
      <family val="2"/>
      <scheme val="minor"/>
    </font>
    <font>
      <b/>
      <sz val="11"/>
      <color rgb="FF000000"/>
      <name val="Calibri"/>
      <family val="2"/>
      <scheme val="minor"/>
    </font>
    <font>
      <b/>
      <sz val="14"/>
      <color theme="1"/>
      <name val="Calibri"/>
      <family val="2"/>
      <scheme val="minor"/>
    </font>
    <font>
      <b/>
      <sz val="12"/>
      <color theme="1"/>
      <name val="TimesNewRomanPSMT"/>
    </font>
    <font>
      <b/>
      <sz val="16"/>
      <color theme="1"/>
      <name val="Calibri"/>
      <family val="2"/>
      <scheme val="minor"/>
    </font>
    <font>
      <sz val="14"/>
      <color theme="1"/>
      <name val="TimesNewRomanPSMT"/>
    </font>
    <font>
      <b/>
      <sz val="14"/>
      <color theme="1"/>
      <name val="TimesNewRomanPSMT"/>
    </font>
    <font>
      <u/>
      <sz val="12"/>
      <color theme="10"/>
      <name val="Calibri"/>
      <family val="2"/>
      <scheme val="minor"/>
    </font>
    <font>
      <sz val="12"/>
      <color rgb="FFFF0000"/>
      <name val="Calibri"/>
      <family val="2"/>
      <scheme val="minor"/>
    </font>
    <font>
      <sz val="11"/>
      <color rgb="FFFF0000"/>
      <name val="Arial"/>
      <family val="2"/>
    </font>
    <font>
      <b/>
      <sz val="12"/>
      <color rgb="FFFF0000"/>
      <name val="Calibri"/>
      <family val="2"/>
      <scheme val="minor"/>
    </font>
    <font>
      <u/>
      <sz val="12"/>
      <color rgb="FFFF0000"/>
      <name val="Calibri"/>
      <family val="2"/>
      <scheme val="minor"/>
    </font>
    <font>
      <sz val="12"/>
      <color theme="1"/>
      <name val="Calibri"/>
      <family val="2"/>
      <scheme val="minor"/>
    </font>
    <font>
      <sz val="10"/>
      <name val="Verdana"/>
      <family val="2"/>
    </font>
    <font>
      <b/>
      <sz val="10"/>
      <name val="Verdana"/>
      <family val="2"/>
    </font>
    <font>
      <b/>
      <sz val="16"/>
      <name val="Verdana"/>
      <family val="2"/>
    </font>
    <font>
      <b/>
      <sz val="20"/>
      <color theme="1"/>
      <name val="Calibri"/>
      <family val="2"/>
      <scheme val="minor"/>
    </font>
    <font>
      <b/>
      <sz val="12"/>
      <name val="Verdana"/>
      <family val="2"/>
    </font>
    <font>
      <b/>
      <sz val="9"/>
      <color indexed="81"/>
      <name val="Tahoma"/>
      <family val="2"/>
    </font>
    <font>
      <sz val="9"/>
      <color indexed="81"/>
      <name val="Tahoma"/>
      <family val="2"/>
    </font>
    <font>
      <sz val="10"/>
      <name val="Arial"/>
      <family val="2"/>
    </font>
    <font>
      <b/>
      <sz val="8"/>
      <color rgb="FF800080"/>
      <name val="Arial"/>
      <family val="2"/>
    </font>
    <font>
      <sz val="8"/>
      <color indexed="8"/>
      <name val="Arial"/>
      <family val="2"/>
    </font>
    <font>
      <sz val="8"/>
      <name val="Arial"/>
      <family val="2"/>
    </font>
    <font>
      <sz val="11"/>
      <color rgb="FFFF0000"/>
      <name val="Calibri"/>
      <family val="2"/>
      <scheme val="minor"/>
    </font>
    <font>
      <sz val="11"/>
      <color theme="0"/>
      <name val="Calibri"/>
      <family val="2"/>
      <scheme val="minor"/>
    </font>
    <font>
      <i/>
      <sz val="11"/>
      <color rgb="FFFF0000"/>
      <name val="Calibri"/>
      <family val="2"/>
      <scheme val="minor"/>
    </font>
    <font>
      <u/>
      <sz val="11"/>
      <color theme="10"/>
      <name val="Calibri"/>
      <family val="2"/>
      <scheme val="minor"/>
    </font>
    <font>
      <b/>
      <sz val="11"/>
      <color theme="9" tint="-0.249977111117893"/>
      <name val="Calibri"/>
      <family val="2"/>
      <scheme val="minor"/>
    </font>
    <font>
      <sz val="11"/>
      <color theme="4" tint="-0.249977111117893"/>
      <name val="Calibri"/>
      <family val="2"/>
      <scheme val="minor"/>
    </font>
    <font>
      <b/>
      <i/>
      <sz val="11"/>
      <color theme="1"/>
      <name val="Calibri"/>
      <family val="2"/>
      <scheme val="minor"/>
    </font>
    <font>
      <sz val="8"/>
      <color rgb="FF800080"/>
      <name val="Arial"/>
      <family val="2"/>
    </font>
    <font>
      <sz val="10"/>
      <color rgb="FF800080"/>
      <name val="Arial"/>
      <family val="2"/>
    </font>
  </fonts>
  <fills count="19">
    <fill>
      <patternFill patternType="none"/>
    </fill>
    <fill>
      <patternFill patternType="gray125"/>
    </fill>
    <fill>
      <patternFill patternType="solid">
        <fgColor theme="4"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E599"/>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FFFF00"/>
        <bgColor indexed="64"/>
      </patternFill>
    </fill>
    <fill>
      <patternFill patternType="solid">
        <fgColor rgb="FF92D050"/>
        <bgColor indexed="64"/>
      </patternFill>
    </fill>
    <fill>
      <patternFill patternType="solid">
        <fgColor theme="0" tint="-0.14999847407452621"/>
        <bgColor indexed="64"/>
      </patternFill>
    </fill>
    <fill>
      <patternFill patternType="solid">
        <fgColor rgb="FFFF0000"/>
        <bgColor indexed="64"/>
      </patternFill>
    </fill>
    <fill>
      <patternFill patternType="solid">
        <fgColor theme="0" tint="-0.249977111117893"/>
        <bgColor indexed="64"/>
      </patternFill>
    </fill>
    <fill>
      <patternFill patternType="solid">
        <fgColor theme="4"/>
      </patternFill>
    </fill>
    <fill>
      <patternFill patternType="solid">
        <fgColor theme="4" tint="0.79998168889431442"/>
        <bgColor indexed="65"/>
      </patternFill>
    </fill>
    <fill>
      <patternFill patternType="solid">
        <fgColor rgb="FF96C8FF"/>
        <bgColor indexed="64"/>
      </patternFill>
    </fill>
    <fill>
      <patternFill patternType="solid">
        <fgColor rgb="FFCC6600"/>
        <bgColor indexed="64"/>
      </patternFill>
    </fill>
    <fill>
      <patternFill patternType="solid">
        <fgColor theme="0"/>
        <bgColor indexed="64"/>
      </patternFill>
    </fill>
  </fills>
  <borders count="32">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top style="medium">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medium">
        <color auto="1"/>
      </bottom>
      <diagonal/>
    </border>
    <border>
      <left style="thin">
        <color rgb="FFC0C0C0"/>
      </left>
      <right style="thin">
        <color rgb="FFC0C0C0"/>
      </right>
      <top style="thin">
        <color rgb="FFC0C0C0"/>
      </top>
      <bottom style="thin">
        <color rgb="FFC0C0C0"/>
      </bottom>
      <diagonal/>
    </border>
    <border>
      <left/>
      <right/>
      <top style="thin">
        <color theme="4"/>
      </top>
      <bottom style="thin">
        <color theme="4"/>
      </bottom>
      <diagonal/>
    </border>
    <border>
      <left/>
      <right style="thin">
        <color indexed="64"/>
      </right>
      <top style="thin">
        <color theme="4"/>
      </top>
      <bottom style="thin">
        <color theme="4"/>
      </bottom>
      <diagonal/>
    </border>
    <border>
      <left style="thin">
        <color indexed="64"/>
      </left>
      <right/>
      <top style="thin">
        <color theme="4"/>
      </top>
      <bottom style="thin">
        <color theme="4"/>
      </bottom>
      <diagonal/>
    </border>
    <border>
      <left/>
      <right/>
      <top/>
      <bottom style="thin">
        <color theme="4"/>
      </bottom>
      <diagonal/>
    </border>
    <border>
      <left/>
      <right style="thin">
        <color indexed="64"/>
      </right>
      <top/>
      <bottom style="thin">
        <color theme="4"/>
      </bottom>
      <diagonal/>
    </border>
    <border>
      <left style="thin">
        <color indexed="64"/>
      </left>
      <right/>
      <top/>
      <bottom style="thin">
        <color theme="4"/>
      </bottom>
      <diagonal/>
    </border>
  </borders>
  <cellStyleXfs count="31">
    <xf numFmtId="0" fontId="0" fillId="0" borderId="0"/>
    <xf numFmtId="0" fontId="24" fillId="0" borderId="0" applyNumberFormat="0" applyFill="0" applyBorder="0" applyAlignment="0" applyProtection="0"/>
    <xf numFmtId="9" fontId="29" fillId="0" borderId="0" applyFont="0" applyFill="0" applyBorder="0" applyAlignment="0" applyProtection="0"/>
    <xf numFmtId="0" fontId="30" fillId="0" borderId="0"/>
    <xf numFmtId="9" fontId="30" fillId="0" borderId="0" applyFont="0" applyFill="0" applyBorder="0" applyAlignment="0" applyProtection="0"/>
    <xf numFmtId="0" fontId="6" fillId="0" borderId="0"/>
    <xf numFmtId="9" fontId="6" fillId="0" borderId="0" applyFont="0" applyFill="0" applyBorder="0" applyAlignment="0" applyProtection="0"/>
    <xf numFmtId="0" fontId="6" fillId="0" borderId="0"/>
    <xf numFmtId="0" fontId="37" fillId="0" borderId="0"/>
    <xf numFmtId="0" fontId="37" fillId="0" borderId="0"/>
    <xf numFmtId="43" fontId="29" fillId="0" borderId="0" applyFont="0" applyFill="0" applyBorder="0" applyAlignment="0" applyProtection="0"/>
    <xf numFmtId="0" fontId="42" fillId="14" borderId="0" applyNumberFormat="0" applyBorder="0" applyAlignment="0" applyProtection="0"/>
    <xf numFmtId="0" fontId="3" fillId="15" borderId="0" applyNumberFormat="0" applyBorder="0" applyAlignment="0" applyProtection="0"/>
    <xf numFmtId="0" fontId="3" fillId="0" borderId="0"/>
    <xf numFmtId="0" fontId="3" fillId="0" borderId="0"/>
    <xf numFmtId="166" fontId="3" fillId="0" borderId="0" applyFont="0" applyFill="0" applyBorder="0" applyAlignment="0" applyProtection="0"/>
    <xf numFmtId="9" fontId="3" fillId="0" borderId="0" applyFont="0" applyFill="0" applyBorder="0" applyAlignment="0" applyProtection="0"/>
    <xf numFmtId="0" fontId="42" fillId="17" borderId="0" applyAlignment="0" applyProtection="0"/>
    <xf numFmtId="0" fontId="44" fillId="0" borderId="0" applyNumberFormat="0" applyFill="0" applyBorder="0" applyAlignment="0" applyProtection="0"/>
    <xf numFmtId="0" fontId="1" fillId="0" borderId="0"/>
    <xf numFmtId="0" fontId="29" fillId="0" borderId="0"/>
    <xf numFmtId="0" fontId="24" fillId="0" borderId="0" applyNumberFormat="0" applyFill="0" applyBorder="0" applyAlignment="0" applyProtection="0"/>
    <xf numFmtId="9" fontId="29" fillId="0" borderId="0" applyFont="0" applyFill="0" applyBorder="0" applyAlignment="0" applyProtection="0"/>
    <xf numFmtId="0" fontId="1" fillId="0" borderId="0"/>
    <xf numFmtId="9" fontId="1" fillId="0" borderId="0" applyFont="0" applyFill="0" applyBorder="0" applyAlignment="0" applyProtection="0"/>
    <xf numFmtId="0" fontId="1" fillId="0" borderId="0"/>
    <xf numFmtId="43" fontId="29" fillId="0" borderId="0" applyFont="0" applyFill="0" applyBorder="0" applyAlignment="0" applyProtection="0"/>
    <xf numFmtId="0" fontId="1" fillId="0" borderId="0"/>
    <xf numFmtId="0" fontId="1" fillId="0" borderId="0"/>
    <xf numFmtId="166" fontId="1" fillId="0" borderId="0" applyFont="0" applyFill="0" applyBorder="0" applyAlignment="0" applyProtection="0"/>
    <xf numFmtId="9" fontId="1" fillId="0" borderId="0" applyFont="0" applyFill="0" applyBorder="0" applyAlignment="0" applyProtection="0"/>
  </cellStyleXfs>
  <cellXfs count="374">
    <xf numFmtId="0" fontId="0" fillId="0" borderId="0" xfId="0"/>
    <xf numFmtId="0" fontId="0" fillId="2" borderId="1" xfId="0" applyFill="1" applyBorder="1" applyAlignment="1">
      <alignment horizontal="center" vertical="center" wrapText="1"/>
    </xf>
    <xf numFmtId="0" fontId="0" fillId="3" borderId="1" xfId="0" applyFill="1" applyBorder="1" applyAlignment="1">
      <alignment horizontal="center" vertical="center" wrapText="1"/>
    </xf>
    <xf numFmtId="0" fontId="0" fillId="0" borderId="1" xfId="0" applyBorder="1"/>
    <xf numFmtId="0" fontId="0" fillId="4" borderId="1" xfId="0" applyFill="1" applyBorder="1" applyAlignment="1">
      <alignment vertical="center"/>
    </xf>
    <xf numFmtId="0" fontId="0" fillId="0" borderId="1" xfId="0" applyFill="1" applyBorder="1" applyAlignment="1">
      <alignment horizontal="center" vertical="center" wrapText="1"/>
    </xf>
    <xf numFmtId="0" fontId="0" fillId="0" borderId="0" xfId="0" applyAlignment="1">
      <alignment vertical="top" wrapText="1"/>
    </xf>
    <xf numFmtId="0" fontId="9" fillId="0" borderId="1" xfId="0" applyFont="1" applyBorder="1" applyAlignment="1">
      <alignment horizontal="center" vertical="center"/>
    </xf>
    <xf numFmtId="0" fontId="0" fillId="0" borderId="1" xfId="0" applyBorder="1" applyAlignment="1">
      <alignment horizontal="center" vertical="center"/>
    </xf>
    <xf numFmtId="0" fontId="13" fillId="0" borderId="0" xfId="0" applyFont="1"/>
    <xf numFmtId="0" fontId="12" fillId="0" borderId="1" xfId="0" applyFont="1" applyBorder="1" applyAlignment="1">
      <alignment horizontal="center" vertical="center" wrapText="1"/>
    </xf>
    <xf numFmtId="0" fontId="0" fillId="0" borderId="1" xfId="0" applyBorder="1" applyAlignment="1">
      <alignment horizontal="center" vertical="center" wrapText="1"/>
    </xf>
    <xf numFmtId="0" fontId="14" fillId="0" borderId="6" xfId="0" applyFont="1" applyBorder="1" applyAlignment="1">
      <alignment vertical="center" wrapText="1"/>
    </xf>
    <xf numFmtId="0" fontId="15" fillId="0" borderId="7" xfId="0" applyFont="1" applyBorder="1" applyAlignment="1">
      <alignment vertical="center" wrapText="1"/>
    </xf>
    <xf numFmtId="0" fontId="14" fillId="0" borderId="8" xfId="0" applyFont="1" applyBorder="1" applyAlignment="1">
      <alignment vertical="center" wrapText="1"/>
    </xf>
    <xf numFmtId="0" fontId="14" fillId="0" borderId="9" xfId="0" applyFont="1" applyBorder="1" applyAlignment="1">
      <alignment vertical="center" wrapText="1"/>
    </xf>
    <xf numFmtId="0" fontId="14" fillId="0" borderId="11" xfId="0" applyFont="1" applyBorder="1" applyAlignment="1">
      <alignment vertical="center" wrapText="1"/>
    </xf>
    <xf numFmtId="0" fontId="16" fillId="0" borderId="9" xfId="0" applyFont="1" applyBorder="1" applyAlignment="1">
      <alignment vertical="center" wrapText="1"/>
    </xf>
    <xf numFmtId="0" fontId="17" fillId="5" borderId="8" xfId="0" applyFont="1" applyFill="1" applyBorder="1" applyAlignment="1">
      <alignment vertical="center" wrapText="1"/>
    </xf>
    <xf numFmtId="0" fontId="17" fillId="5" borderId="9" xfId="0" applyFont="1" applyFill="1" applyBorder="1" applyAlignment="1">
      <alignment vertical="center" wrapText="1"/>
    </xf>
    <xf numFmtId="0" fontId="14" fillId="5" borderId="8" xfId="0" applyFont="1" applyFill="1" applyBorder="1" applyAlignment="1">
      <alignment vertical="center" wrapText="1"/>
    </xf>
    <xf numFmtId="0" fontId="14" fillId="5" borderId="9" xfId="0" applyFont="1" applyFill="1" applyBorder="1" applyAlignment="1">
      <alignment vertical="center" wrapText="1"/>
    </xf>
    <xf numFmtId="0" fontId="17" fillId="5" borderId="11" xfId="0" applyFont="1" applyFill="1" applyBorder="1" applyAlignment="1">
      <alignment vertical="center" wrapText="1"/>
    </xf>
    <xf numFmtId="0" fontId="15" fillId="6" borderId="6" xfId="0" applyFont="1" applyFill="1" applyBorder="1" applyAlignment="1">
      <alignment horizontal="center" vertical="center" wrapText="1"/>
    </xf>
    <xf numFmtId="0" fontId="15" fillId="6" borderId="7" xfId="0" applyFont="1" applyFill="1" applyBorder="1" applyAlignment="1">
      <alignment horizontal="center" vertical="center" wrapText="1"/>
    </xf>
    <xf numFmtId="0" fontId="8" fillId="6" borderId="8" xfId="0" applyFont="1" applyFill="1" applyBorder="1" applyAlignment="1">
      <alignment horizontal="center" vertical="center"/>
    </xf>
    <xf numFmtId="0" fontId="8" fillId="6" borderId="9" xfId="0" applyFont="1" applyFill="1" applyBorder="1" applyAlignment="1">
      <alignment horizontal="center" vertical="center"/>
    </xf>
    <xf numFmtId="0" fontId="18" fillId="6" borderId="6" xfId="0" applyFont="1" applyFill="1" applyBorder="1" applyAlignment="1">
      <alignment horizontal="left" vertical="center" wrapText="1"/>
    </xf>
    <xf numFmtId="0" fontId="8" fillId="6" borderId="10" xfId="0" applyFont="1" applyFill="1" applyBorder="1" applyAlignment="1">
      <alignment horizontal="center" vertical="center"/>
    </xf>
    <xf numFmtId="0" fontId="8" fillId="6" borderId="11" xfId="0" applyFont="1" applyFill="1" applyBorder="1" applyAlignment="1">
      <alignment horizontal="center" vertical="center"/>
    </xf>
    <xf numFmtId="0" fontId="8" fillId="0" borderId="0" xfId="0" applyFont="1" applyAlignment="1">
      <alignment horizontal="center" vertical="center"/>
    </xf>
    <xf numFmtId="0" fontId="15" fillId="0" borderId="6" xfId="0" applyFont="1" applyBorder="1" applyAlignment="1">
      <alignment vertical="center" wrapText="1"/>
    </xf>
    <xf numFmtId="0" fontId="0" fillId="6" borderId="8" xfId="0" applyFont="1" applyFill="1" applyBorder="1" applyAlignment="1">
      <alignment horizontal="center" vertical="center" wrapText="1"/>
    </xf>
    <xf numFmtId="0" fontId="8" fillId="6" borderId="9" xfId="0" applyFont="1" applyFill="1" applyBorder="1" applyAlignment="1">
      <alignment horizontal="center" vertical="center" wrapText="1"/>
    </xf>
    <xf numFmtId="0" fontId="8" fillId="6" borderId="11" xfId="0" applyFont="1" applyFill="1" applyBorder="1" applyAlignment="1">
      <alignment horizontal="center" vertical="center" wrapText="1"/>
    </xf>
    <xf numFmtId="0" fontId="9" fillId="0" borderId="0" xfId="0" applyFont="1" applyAlignment="1">
      <alignment vertical="center" wrapText="1"/>
    </xf>
    <xf numFmtId="0" fontId="8" fillId="6" borderId="6" xfId="0" applyFont="1" applyFill="1" applyBorder="1" applyAlignment="1">
      <alignment horizontal="center" vertical="center"/>
    </xf>
    <xf numFmtId="0" fontId="8" fillId="6" borderId="7" xfId="0" applyFont="1" applyFill="1" applyBorder="1" applyAlignment="1">
      <alignment horizontal="center" vertical="center"/>
    </xf>
    <xf numFmtId="0" fontId="17" fillId="5" borderId="12" xfId="0" applyFont="1" applyFill="1" applyBorder="1" applyAlignment="1">
      <alignment vertical="center" wrapText="1"/>
    </xf>
    <xf numFmtId="0" fontId="17" fillId="5" borderId="13" xfId="0" applyFont="1" applyFill="1" applyBorder="1" applyAlignment="1">
      <alignment vertical="center" wrapText="1"/>
    </xf>
    <xf numFmtId="9" fontId="8" fillId="6" borderId="8" xfId="0" applyNumberFormat="1" applyFont="1" applyFill="1" applyBorder="1" applyAlignment="1">
      <alignment horizontal="center" vertical="center"/>
    </xf>
    <xf numFmtId="0" fontId="8" fillId="6" borderId="1" xfId="0" applyFont="1" applyFill="1" applyBorder="1" applyAlignment="1">
      <alignment horizontal="center" vertical="center"/>
    </xf>
    <xf numFmtId="0" fontId="14" fillId="7" borderId="11" xfId="0" applyFont="1" applyFill="1" applyBorder="1" applyAlignment="1">
      <alignment vertical="center" wrapText="1"/>
    </xf>
    <xf numFmtId="0" fontId="14" fillId="7" borderId="1" xfId="0" applyFont="1" applyFill="1" applyBorder="1" applyAlignment="1">
      <alignment vertical="center" wrapText="1"/>
    </xf>
    <xf numFmtId="0" fontId="16" fillId="7" borderId="9" xfId="0" applyFont="1" applyFill="1" applyBorder="1" applyAlignment="1">
      <alignment vertical="center" wrapText="1"/>
    </xf>
    <xf numFmtId="0" fontId="0" fillId="6" borderId="1" xfId="0" applyFont="1" applyFill="1" applyBorder="1" applyAlignment="1">
      <alignment horizontal="center" vertical="center" wrapText="1"/>
    </xf>
    <xf numFmtId="0" fontId="21" fillId="0" borderId="0" xfId="0" applyFont="1"/>
    <xf numFmtId="0" fontId="8" fillId="0" borderId="1" xfId="0" applyFont="1" applyFill="1" applyBorder="1" applyAlignment="1">
      <alignment horizontal="center" vertical="center"/>
    </xf>
    <xf numFmtId="0" fontId="21" fillId="8" borderId="1" xfId="0" applyFont="1" applyFill="1" applyBorder="1" applyAlignment="1">
      <alignment horizontal="center" vertical="center"/>
    </xf>
    <xf numFmtId="0" fontId="19" fillId="8" borderId="1" xfId="0" applyFont="1" applyFill="1" applyBorder="1" applyAlignment="1">
      <alignment horizontal="center" vertical="center"/>
    </xf>
    <xf numFmtId="0" fontId="0" fillId="0" borderId="0" xfId="0" applyAlignment="1">
      <alignment wrapText="1"/>
    </xf>
    <xf numFmtId="0" fontId="7" fillId="7" borderId="1" xfId="0" applyFont="1" applyFill="1" applyBorder="1" applyAlignment="1">
      <alignment vertical="center" wrapText="1"/>
    </xf>
    <xf numFmtId="0" fontId="25" fillId="0" borderId="0" xfId="0" applyFont="1" applyAlignment="1">
      <alignment wrapText="1"/>
    </xf>
    <xf numFmtId="0" fontId="26" fillId="0" borderId="0" xfId="0" applyFont="1" applyAlignment="1">
      <alignment wrapText="1"/>
    </xf>
    <xf numFmtId="0" fontId="27" fillId="6" borderId="11" xfId="0" applyFont="1" applyFill="1" applyBorder="1" applyAlignment="1">
      <alignment horizontal="center" vertical="center"/>
    </xf>
    <xf numFmtId="0" fontId="27" fillId="6" borderId="10" xfId="0" applyFont="1" applyFill="1" applyBorder="1" applyAlignment="1">
      <alignment horizontal="center" vertical="center" wrapText="1"/>
    </xf>
    <xf numFmtId="0" fontId="28" fillId="6" borderId="11" xfId="1" applyFont="1" applyFill="1" applyBorder="1" applyAlignment="1">
      <alignment horizontal="center" vertical="center" wrapText="1"/>
    </xf>
    <xf numFmtId="0" fontId="25" fillId="6" borderId="10" xfId="0" applyFont="1" applyFill="1" applyBorder="1" applyAlignment="1">
      <alignment horizontal="center" vertical="center" wrapText="1"/>
    </xf>
    <xf numFmtId="0" fontId="27" fillId="6" borderId="11" xfId="0" applyFont="1" applyFill="1" applyBorder="1" applyAlignment="1">
      <alignment horizontal="center" vertical="center" wrapText="1"/>
    </xf>
    <xf numFmtId="0" fontId="25" fillId="6" borderId="1" xfId="0" applyFont="1" applyFill="1" applyBorder="1" applyAlignment="1">
      <alignment horizontal="center" vertical="center" wrapText="1"/>
    </xf>
    <xf numFmtId="0" fontId="27" fillId="6" borderId="1" xfId="0" applyFont="1" applyFill="1" applyBorder="1" applyAlignment="1">
      <alignment horizontal="center" vertical="center"/>
    </xf>
    <xf numFmtId="0" fontId="0" fillId="0" borderId="17" xfId="0" applyBorder="1"/>
    <xf numFmtId="0" fontId="0" fillId="0" borderId="19" xfId="0" applyBorder="1"/>
    <xf numFmtId="0" fontId="0" fillId="0" borderId="18" xfId="0" applyBorder="1"/>
    <xf numFmtId="0" fontId="0" fillId="0" borderId="0" xfId="0" applyBorder="1"/>
    <xf numFmtId="0" fontId="0" fillId="0" borderId="22" xfId="0" applyBorder="1"/>
    <xf numFmtId="9" fontId="0" fillId="0" borderId="0" xfId="2" applyFont="1" applyBorder="1"/>
    <xf numFmtId="0" fontId="0" fillId="0" borderId="20" xfId="0" applyBorder="1"/>
    <xf numFmtId="0" fontId="0" fillId="0" borderId="21" xfId="0" applyBorder="1"/>
    <xf numFmtId="0" fontId="0" fillId="0" borderId="2" xfId="0" applyBorder="1"/>
    <xf numFmtId="0" fontId="0" fillId="0" borderId="23" xfId="0" applyBorder="1"/>
    <xf numFmtId="9" fontId="0" fillId="0" borderId="1" xfId="2" applyFont="1" applyBorder="1"/>
    <xf numFmtId="9" fontId="0" fillId="0" borderId="0" xfId="0" applyNumberFormat="1"/>
    <xf numFmtId="165" fontId="0" fillId="0" borderId="0" xfId="0" applyNumberFormat="1"/>
    <xf numFmtId="0" fontId="8" fillId="0" borderId="0" xfId="0" applyFont="1"/>
    <xf numFmtId="0" fontId="0" fillId="0" borderId="0" xfId="0" applyAlignment="1">
      <alignment horizontal="center"/>
    </xf>
    <xf numFmtId="0" fontId="30" fillId="0" borderId="0" xfId="3"/>
    <xf numFmtId="0" fontId="30" fillId="0" borderId="19" xfId="3" applyBorder="1"/>
    <xf numFmtId="0" fontId="30" fillId="0" borderId="18" xfId="3" applyBorder="1"/>
    <xf numFmtId="0" fontId="30" fillId="0" borderId="23" xfId="3" applyBorder="1"/>
    <xf numFmtId="0" fontId="30" fillId="0" borderId="17" xfId="3" applyBorder="1"/>
    <xf numFmtId="0" fontId="30" fillId="0" borderId="2" xfId="3" applyBorder="1"/>
    <xf numFmtId="2" fontId="0" fillId="0" borderId="0" xfId="4" applyNumberFormat="1" applyFont="1" applyBorder="1"/>
    <xf numFmtId="43" fontId="30" fillId="0" borderId="0" xfId="3" applyNumberFormat="1"/>
    <xf numFmtId="43" fontId="31" fillId="0" borderId="24" xfId="3" applyNumberFormat="1" applyFont="1" applyBorder="1"/>
    <xf numFmtId="0" fontId="31" fillId="0" borderId="0" xfId="3" applyFont="1"/>
    <xf numFmtId="0" fontId="31" fillId="0" borderId="2" xfId="3" applyFont="1" applyBorder="1"/>
    <xf numFmtId="43" fontId="31" fillId="0" borderId="0" xfId="3" applyNumberFormat="1" applyFont="1"/>
    <xf numFmtId="0" fontId="8" fillId="10" borderId="1" xfId="3" applyFont="1" applyFill="1" applyBorder="1" applyAlignment="1">
      <alignment horizontal="center" vertical="center" wrapText="1"/>
    </xf>
    <xf numFmtId="0" fontId="15" fillId="10" borderId="1" xfId="3" applyFont="1" applyFill="1" applyBorder="1" applyAlignment="1">
      <alignment horizontal="center" vertical="center" wrapText="1"/>
    </xf>
    <xf numFmtId="165" fontId="30" fillId="0" borderId="0" xfId="3" applyNumberFormat="1"/>
    <xf numFmtId="9" fontId="30" fillId="0" borderId="0" xfId="3" applyNumberFormat="1"/>
    <xf numFmtId="164" fontId="30" fillId="0" borderId="0" xfId="3" applyNumberFormat="1"/>
    <xf numFmtId="10" fontId="30" fillId="0" borderId="0" xfId="3" applyNumberFormat="1"/>
    <xf numFmtId="2" fontId="30" fillId="0" borderId="0" xfId="3" applyNumberFormat="1"/>
    <xf numFmtId="0" fontId="30" fillId="0" borderId="22" xfId="3" applyBorder="1"/>
    <xf numFmtId="0" fontId="30" fillId="0" borderId="21" xfId="3" applyBorder="1"/>
    <xf numFmtId="0" fontId="30" fillId="0" borderId="20" xfId="3" applyBorder="1"/>
    <xf numFmtId="0" fontId="32" fillId="0" borderId="0" xfId="3" applyFont="1"/>
    <xf numFmtId="9" fontId="30" fillId="11" borderId="0" xfId="3" applyNumberFormat="1" applyFill="1"/>
    <xf numFmtId="0" fontId="31" fillId="0" borderId="21" xfId="3" applyFont="1" applyBorder="1" applyAlignment="1">
      <alignment horizontal="left" vertical="center"/>
    </xf>
    <xf numFmtId="0" fontId="32" fillId="0" borderId="0" xfId="3" applyFont="1" applyAlignment="1">
      <alignment horizontal="left" vertical="center"/>
    </xf>
    <xf numFmtId="0" fontId="6" fillId="0" borderId="0" xfId="5"/>
    <xf numFmtId="9" fontId="0" fillId="0" borderId="0" xfId="6" applyFont="1"/>
    <xf numFmtId="164" fontId="6" fillId="0" borderId="0" xfId="5" applyNumberFormat="1"/>
    <xf numFmtId="0" fontId="6" fillId="0" borderId="19" xfId="5" applyBorder="1"/>
    <xf numFmtId="0" fontId="6" fillId="0" borderId="18" xfId="5" applyBorder="1"/>
    <xf numFmtId="0" fontId="6" fillId="0" borderId="23" xfId="5" applyBorder="1"/>
    <xf numFmtId="0" fontId="6" fillId="0" borderId="17" xfId="5" applyBorder="1"/>
    <xf numFmtId="0" fontId="6" fillId="0" borderId="2" xfId="5" applyBorder="1"/>
    <xf numFmtId="9" fontId="0" fillId="0" borderId="17" xfId="6" applyFont="1" applyBorder="1"/>
    <xf numFmtId="9" fontId="0" fillId="0" borderId="0" xfId="6" applyFont="1" applyBorder="1"/>
    <xf numFmtId="9" fontId="6" fillId="0" borderId="17" xfId="5" applyNumberFormat="1" applyBorder="1"/>
    <xf numFmtId="0" fontId="19" fillId="8" borderId="1" xfId="5" applyFont="1" applyFill="1" applyBorder="1" applyAlignment="1">
      <alignment horizontal="center" vertical="center"/>
    </xf>
    <xf numFmtId="10" fontId="6" fillId="0" borderId="17" xfId="5" applyNumberFormat="1" applyBorder="1"/>
    <xf numFmtId="9" fontId="6" fillId="0" borderId="0" xfId="5" applyNumberFormat="1"/>
    <xf numFmtId="0" fontId="6" fillId="0" borderId="22" xfId="5" applyBorder="1"/>
    <xf numFmtId="0" fontId="21" fillId="8" borderId="1" xfId="5" applyFont="1" applyFill="1" applyBorder="1" applyAlignment="1">
      <alignment horizontal="center" vertical="center"/>
    </xf>
    <xf numFmtId="0" fontId="8" fillId="0" borderId="19" xfId="5" applyFont="1" applyBorder="1"/>
    <xf numFmtId="0" fontId="8" fillId="0" borderId="18" xfId="5" applyFont="1" applyBorder="1"/>
    <xf numFmtId="0" fontId="6" fillId="0" borderId="21" xfId="5" applyBorder="1"/>
    <xf numFmtId="0" fontId="6" fillId="0" borderId="20" xfId="5" applyBorder="1"/>
    <xf numFmtId="9" fontId="8" fillId="9" borderId="0" xfId="5" applyNumberFormat="1" applyFont="1" applyFill="1"/>
    <xf numFmtId="0" fontId="8" fillId="9" borderId="0" xfId="5" applyFont="1" applyFill="1"/>
    <xf numFmtId="0" fontId="15" fillId="0" borderId="0" xfId="5" applyFont="1"/>
    <xf numFmtId="0" fontId="8" fillId="0" borderId="17" xfId="5" applyFont="1" applyBorder="1"/>
    <xf numFmtId="0" fontId="15" fillId="0" borderId="2" xfId="5" applyFont="1" applyBorder="1"/>
    <xf numFmtId="0" fontId="33" fillId="0" borderId="0" xfId="5" applyFont="1"/>
    <xf numFmtId="0" fontId="6" fillId="0" borderId="0" xfId="7"/>
    <xf numFmtId="0" fontId="6" fillId="0" borderId="2" xfId="7" applyBorder="1"/>
    <xf numFmtId="0" fontId="15" fillId="0" borderId="0" xfId="7" applyFont="1"/>
    <xf numFmtId="0" fontId="15" fillId="0" borderId="0" xfId="3" applyFont="1"/>
    <xf numFmtId="2" fontId="6" fillId="0" borderId="0" xfId="7" applyNumberFormat="1"/>
    <xf numFmtId="166" fontId="30" fillId="0" borderId="0" xfId="3" applyNumberFormat="1"/>
    <xf numFmtId="0" fontId="34" fillId="0" borderId="0" xfId="3" applyFont="1"/>
    <xf numFmtId="0" fontId="6" fillId="9" borderId="0" xfId="5" applyFill="1"/>
    <xf numFmtId="165" fontId="6" fillId="0" borderId="0" xfId="7" applyNumberFormat="1"/>
    <xf numFmtId="10" fontId="6" fillId="0" borderId="0" xfId="7" applyNumberFormat="1"/>
    <xf numFmtId="0" fontId="6" fillId="12" borderId="0" xfId="7" applyFill="1"/>
    <xf numFmtId="0" fontId="6" fillId="9" borderId="0" xfId="7" applyFill="1"/>
    <xf numFmtId="2" fontId="6" fillId="9" borderId="0" xfId="7" applyNumberFormat="1" applyFill="1"/>
    <xf numFmtId="43" fontId="6" fillId="9" borderId="0" xfId="7" applyNumberFormat="1" applyFill="1"/>
    <xf numFmtId="0" fontId="6" fillId="13" borderId="0" xfId="7" applyFill="1"/>
    <xf numFmtId="164" fontId="6" fillId="9" borderId="0" xfId="7" applyNumberFormat="1" applyFill="1"/>
    <xf numFmtId="167" fontId="6" fillId="9" borderId="0" xfId="7" applyNumberFormat="1" applyFill="1"/>
    <xf numFmtId="164" fontId="6" fillId="0" borderId="0" xfId="7" applyNumberFormat="1"/>
    <xf numFmtId="166" fontId="6" fillId="9" borderId="0" xfId="7" applyNumberFormat="1" applyFill="1"/>
    <xf numFmtId="9" fontId="6" fillId="0" borderId="0" xfId="2" applyFont="1"/>
    <xf numFmtId="0" fontId="15" fillId="0" borderId="18" xfId="5" applyFont="1" applyBorder="1"/>
    <xf numFmtId="164" fontId="6" fillId="9" borderId="0" xfId="5" applyNumberFormat="1" applyFill="1"/>
    <xf numFmtId="9" fontId="15" fillId="0" borderId="0" xfId="2" applyFont="1" applyBorder="1"/>
    <xf numFmtId="9" fontId="6" fillId="0" borderId="0" xfId="2" applyFont="1" applyBorder="1"/>
    <xf numFmtId="0" fontId="6" fillId="0" borderId="0" xfId="5" applyBorder="1"/>
    <xf numFmtId="0" fontId="5" fillId="0" borderId="23" xfId="5" applyFont="1" applyBorder="1"/>
    <xf numFmtId="9" fontId="6" fillId="0" borderId="18" xfId="5" applyNumberFormat="1" applyBorder="1"/>
    <xf numFmtId="0" fontId="5" fillId="0" borderId="2" xfId="5" applyFont="1" applyBorder="1"/>
    <xf numFmtId="168" fontId="38" fillId="0" borderId="0" xfId="8" applyNumberFormat="1" applyFont="1"/>
    <xf numFmtId="0" fontId="39" fillId="0" borderId="0" xfId="8" applyFont="1"/>
    <xf numFmtId="0" fontId="40" fillId="0" borderId="0" xfId="9" applyFont="1"/>
    <xf numFmtId="0" fontId="4" fillId="0" borderId="0" xfId="5" applyFont="1"/>
    <xf numFmtId="0" fontId="11" fillId="4" borderId="0" xfId="0" applyFont="1" applyFill="1" applyAlignment="1">
      <alignment horizontal="center"/>
    </xf>
    <xf numFmtId="0" fontId="9" fillId="0" borderId="1" xfId="0" applyFont="1" applyBorder="1" applyAlignment="1">
      <alignment vertical="center" wrapText="1"/>
    </xf>
    <xf numFmtId="49" fontId="9" fillId="0" borderId="1" xfId="0" applyNumberFormat="1" applyFont="1" applyBorder="1" applyAlignment="1">
      <alignment vertical="center" wrapText="1"/>
    </xf>
    <xf numFmtId="0" fontId="12" fillId="0" borderId="1" xfId="0" applyFont="1" applyBorder="1" applyAlignment="1">
      <alignment vertical="center" wrapText="1"/>
    </xf>
    <xf numFmtId="0" fontId="3" fillId="0" borderId="0" xfId="13"/>
    <xf numFmtId="2" fontId="3" fillId="0" borderId="0" xfId="13" applyNumberFormat="1"/>
    <xf numFmtId="43" fontId="3" fillId="0" borderId="0" xfId="13" applyNumberFormat="1"/>
    <xf numFmtId="9" fontId="3" fillId="0" borderId="0" xfId="13" applyNumberFormat="1"/>
    <xf numFmtId="164" fontId="3" fillId="0" borderId="0" xfId="13" applyNumberFormat="1"/>
    <xf numFmtId="0" fontId="15" fillId="0" borderId="0" xfId="13" applyFont="1"/>
    <xf numFmtId="169" fontId="3" fillId="0" borderId="0" xfId="13" applyNumberFormat="1"/>
    <xf numFmtId="0" fontId="3" fillId="0" borderId="0" xfId="14"/>
    <xf numFmtId="2" fontId="15" fillId="0" borderId="0" xfId="13" applyNumberFormat="1" applyFont="1"/>
    <xf numFmtId="0" fontId="15" fillId="0" borderId="2" xfId="13" applyFont="1" applyBorder="1"/>
    <xf numFmtId="0" fontId="15" fillId="0" borderId="0" xfId="14" applyFont="1"/>
    <xf numFmtId="0" fontId="3" fillId="0" borderId="19" xfId="13" applyBorder="1"/>
    <xf numFmtId="0" fontId="3" fillId="0" borderId="18" xfId="13" applyBorder="1"/>
    <xf numFmtId="0" fontId="3" fillId="0" borderId="23" xfId="13" applyBorder="1"/>
    <xf numFmtId="0" fontId="3" fillId="0" borderId="17" xfId="13" applyBorder="1"/>
    <xf numFmtId="0" fontId="3" fillId="0" borderId="2" xfId="13" applyBorder="1"/>
    <xf numFmtId="3" fontId="3" fillId="0" borderId="0" xfId="13" applyNumberFormat="1"/>
    <xf numFmtId="170" fontId="0" fillId="0" borderId="0" xfId="15" applyNumberFormat="1" applyFont="1" applyBorder="1"/>
    <xf numFmtId="1" fontId="3" fillId="0" borderId="0" xfId="13" applyNumberFormat="1"/>
    <xf numFmtId="1" fontId="3" fillId="16" borderId="0" xfId="13" applyNumberFormat="1" applyFill="1"/>
    <xf numFmtId="0" fontId="3" fillId="16" borderId="0" xfId="13" applyFill="1"/>
    <xf numFmtId="166" fontId="0" fillId="0" borderId="0" xfId="15" applyFont="1" applyBorder="1"/>
    <xf numFmtId="0" fontId="3" fillId="0" borderId="22" xfId="13" applyBorder="1"/>
    <xf numFmtId="0" fontId="3" fillId="0" borderId="21" xfId="13" applyBorder="1"/>
    <xf numFmtId="0" fontId="3" fillId="0" borderId="20" xfId="13" applyBorder="1"/>
    <xf numFmtId="10" fontId="0" fillId="0" borderId="0" xfId="16" applyNumberFormat="1" applyFont="1"/>
    <xf numFmtId="170" fontId="0" fillId="0" borderId="0" xfId="15" applyNumberFormat="1" applyFont="1"/>
    <xf numFmtId="10" fontId="3" fillId="0" borderId="0" xfId="13" applyNumberFormat="1"/>
    <xf numFmtId="43" fontId="3" fillId="0" borderId="2" xfId="13" applyNumberFormat="1" applyBorder="1"/>
    <xf numFmtId="166" fontId="0" fillId="0" borderId="2" xfId="15" applyFont="1" applyBorder="1"/>
    <xf numFmtId="171" fontId="0" fillId="0" borderId="0" xfId="15" applyNumberFormat="1" applyFont="1"/>
    <xf numFmtId="172" fontId="3" fillId="0" borderId="0" xfId="13" applyNumberFormat="1"/>
    <xf numFmtId="0" fontId="42" fillId="17" borderId="0" xfId="17"/>
    <xf numFmtId="43" fontId="0" fillId="0" borderId="0" xfId="15" applyNumberFormat="1" applyFont="1"/>
    <xf numFmtId="166" fontId="0" fillId="0" borderId="0" xfId="15" applyFont="1"/>
    <xf numFmtId="173" fontId="3" fillId="0" borderId="0" xfId="13" applyNumberFormat="1"/>
    <xf numFmtId="43" fontId="15" fillId="0" borderId="0" xfId="13" applyNumberFormat="1" applyFont="1"/>
    <xf numFmtId="169" fontId="15" fillId="0" borderId="0" xfId="13" applyNumberFormat="1" applyFont="1"/>
    <xf numFmtId="174" fontId="3" fillId="0" borderId="0" xfId="13" applyNumberFormat="1"/>
    <xf numFmtId="0" fontId="19" fillId="0" borderId="18" xfId="13" applyFont="1" applyBorder="1"/>
    <xf numFmtId="175" fontId="3" fillId="0" borderId="0" xfId="13" applyNumberFormat="1"/>
    <xf numFmtId="0" fontId="41" fillId="0" borderId="0" xfId="13" applyFont="1"/>
    <xf numFmtId="170" fontId="41" fillId="0" borderId="25" xfId="15" quotePrefix="1" applyNumberFormat="1" applyFont="1" applyFill="1" applyBorder="1" applyProtection="1">
      <protection locked="0"/>
    </xf>
    <xf numFmtId="176" fontId="0" fillId="0" borderId="0" xfId="15" applyNumberFormat="1" applyFont="1"/>
    <xf numFmtId="170" fontId="15" fillId="0" borderId="0" xfId="13" applyNumberFormat="1" applyFont="1"/>
    <xf numFmtId="177" fontId="3" fillId="0" borderId="0" xfId="13" applyNumberFormat="1"/>
    <xf numFmtId="0" fontId="43" fillId="0" borderId="0" xfId="13" applyFont="1"/>
    <xf numFmtId="165" fontId="43" fillId="0" borderId="0" xfId="13" applyNumberFormat="1" applyFont="1"/>
    <xf numFmtId="0" fontId="3" fillId="0" borderId="0" xfId="13" applyAlignment="1">
      <alignment horizontal="right"/>
    </xf>
    <xf numFmtId="0" fontId="3" fillId="0" borderId="1" xfId="13" applyBorder="1" applyAlignment="1">
      <alignment wrapText="1"/>
    </xf>
    <xf numFmtId="0" fontId="3" fillId="0" borderId="1" xfId="13" applyBorder="1"/>
    <xf numFmtId="0" fontId="3" fillId="0" borderId="0" xfId="13" quotePrefix="1"/>
    <xf numFmtId="0" fontId="16" fillId="0" borderId="2" xfId="13" applyFont="1" applyBorder="1"/>
    <xf numFmtId="0" fontId="3" fillId="0" borderId="1" xfId="13" quotePrefix="1" applyBorder="1"/>
    <xf numFmtId="9" fontId="3" fillId="0" borderId="2" xfId="13" applyNumberFormat="1" applyBorder="1"/>
    <xf numFmtId="0" fontId="15" fillId="0" borderId="1" xfId="13" applyFont="1" applyBorder="1" applyAlignment="1">
      <alignment wrapText="1"/>
    </xf>
    <xf numFmtId="0" fontId="15" fillId="18" borderId="1" xfId="13" applyFont="1" applyFill="1" applyBorder="1"/>
    <xf numFmtId="0" fontId="15" fillId="0" borderId="1" xfId="13" applyFont="1" applyBorder="1"/>
    <xf numFmtId="0" fontId="44" fillId="0" borderId="0" xfId="18"/>
    <xf numFmtId="0" fontId="45" fillId="0" borderId="0" xfId="13" applyFont="1"/>
    <xf numFmtId="164" fontId="15" fillId="0" borderId="24" xfId="13" applyNumberFormat="1" applyFont="1" applyBorder="1"/>
    <xf numFmtId="0" fontId="15" fillId="0" borderId="24" xfId="13" applyFont="1" applyBorder="1"/>
    <xf numFmtId="165" fontId="43" fillId="0" borderId="0" xfId="16" applyNumberFormat="1" applyFont="1"/>
    <xf numFmtId="9" fontId="43" fillId="0" borderId="17" xfId="16" applyFont="1" applyBorder="1"/>
    <xf numFmtId="9" fontId="43" fillId="0" borderId="0" xfId="16" applyFont="1" applyBorder="1"/>
    <xf numFmtId="9" fontId="43" fillId="0" borderId="2" xfId="16" applyFont="1" applyBorder="1"/>
    <xf numFmtId="167" fontId="3" fillId="0" borderId="17" xfId="13" applyNumberFormat="1" applyBorder="1"/>
    <xf numFmtId="167" fontId="3" fillId="0" borderId="0" xfId="13" applyNumberFormat="1"/>
    <xf numFmtId="167" fontId="3" fillId="0" borderId="2" xfId="13" applyNumberFormat="1" applyBorder="1"/>
    <xf numFmtId="2" fontId="3" fillId="0" borderId="17" xfId="13" applyNumberFormat="1" applyBorder="1"/>
    <xf numFmtId="2" fontId="3" fillId="0" borderId="2" xfId="13" applyNumberFormat="1" applyBorder="1"/>
    <xf numFmtId="165" fontId="41" fillId="0" borderId="17" xfId="16" applyNumberFormat="1" applyFont="1" applyBorder="1"/>
    <xf numFmtId="165" fontId="41" fillId="0" borderId="0" xfId="16" applyNumberFormat="1" applyFont="1" applyBorder="1"/>
    <xf numFmtId="165" fontId="41" fillId="0" borderId="2" xfId="16" applyNumberFormat="1" applyFont="1" applyBorder="1"/>
    <xf numFmtId="165" fontId="0" fillId="0" borderId="17" xfId="16" applyNumberFormat="1" applyFont="1" applyBorder="1"/>
    <xf numFmtId="165" fontId="0" fillId="0" borderId="0" xfId="16" applyNumberFormat="1" applyFont="1" applyBorder="1"/>
    <xf numFmtId="165" fontId="0" fillId="0" borderId="2" xfId="16" applyNumberFormat="1" applyFont="1" applyBorder="1"/>
    <xf numFmtId="43" fontId="15" fillId="0" borderId="17" xfId="13" applyNumberFormat="1" applyFont="1" applyBorder="1"/>
    <xf numFmtId="43" fontId="15" fillId="0" borderId="2" xfId="13" applyNumberFormat="1" applyFont="1" applyBorder="1"/>
    <xf numFmtId="9" fontId="3" fillId="0" borderId="17" xfId="13" applyNumberFormat="1" applyBorder="1"/>
    <xf numFmtId="9" fontId="0" fillId="0" borderId="17" xfId="16" applyFont="1" applyBorder="1"/>
    <xf numFmtId="9" fontId="0" fillId="0" borderId="0" xfId="16" applyFont="1" applyBorder="1"/>
    <xf numFmtId="9" fontId="0" fillId="0" borderId="2" xfId="16" applyFont="1" applyBorder="1"/>
    <xf numFmtId="43" fontId="3" fillId="0" borderId="17" xfId="13" applyNumberFormat="1" applyBorder="1"/>
    <xf numFmtId="43" fontId="3" fillId="0" borderId="4" xfId="13" applyNumberFormat="1" applyBorder="1"/>
    <xf numFmtId="43" fontId="3" fillId="0" borderId="5" xfId="13" applyNumberFormat="1" applyBorder="1"/>
    <xf numFmtId="43" fontId="3" fillId="0" borderId="3" xfId="13" applyNumberFormat="1" applyBorder="1"/>
    <xf numFmtId="0" fontId="3" fillId="0" borderId="4" xfId="13" applyBorder="1"/>
    <xf numFmtId="164" fontId="3" fillId="0" borderId="17" xfId="13" applyNumberFormat="1" applyBorder="1"/>
    <xf numFmtId="164" fontId="3" fillId="0" borderId="2" xfId="13" applyNumberFormat="1" applyBorder="1"/>
    <xf numFmtId="166" fontId="15" fillId="0" borderId="0" xfId="13" applyNumberFormat="1" applyFont="1"/>
    <xf numFmtId="2" fontId="46" fillId="0" borderId="0" xfId="13" applyNumberFormat="1" applyFont="1"/>
    <xf numFmtId="2" fontId="46" fillId="0" borderId="17" xfId="13" applyNumberFormat="1" applyFont="1" applyBorder="1"/>
    <xf numFmtId="2" fontId="46" fillId="0" borderId="2" xfId="13" applyNumberFormat="1" applyFont="1" applyBorder="1"/>
    <xf numFmtId="2" fontId="46" fillId="0" borderId="26" xfId="13" applyNumberFormat="1" applyFont="1" applyBorder="1"/>
    <xf numFmtId="2" fontId="46" fillId="0" borderId="27" xfId="13" applyNumberFormat="1" applyFont="1" applyBorder="1"/>
    <xf numFmtId="2" fontId="46" fillId="0" borderId="28" xfId="13" applyNumberFormat="1" applyFont="1" applyBorder="1"/>
    <xf numFmtId="0" fontId="3" fillId="0" borderId="26" xfId="13" quotePrefix="1" applyBorder="1"/>
    <xf numFmtId="0" fontId="3" fillId="0" borderId="28" xfId="13" applyBorder="1"/>
    <xf numFmtId="0" fontId="3" fillId="13" borderId="26" xfId="13" applyFill="1" applyBorder="1"/>
    <xf numFmtId="167" fontId="46" fillId="0" borderId="28" xfId="13" applyNumberFormat="1" applyFont="1" applyBorder="1"/>
    <xf numFmtId="167" fontId="46" fillId="0" borderId="27" xfId="13" applyNumberFormat="1" applyFont="1" applyBorder="1"/>
    <xf numFmtId="167" fontId="46" fillId="0" borderId="26" xfId="13" applyNumberFormat="1" applyFont="1" applyBorder="1"/>
    <xf numFmtId="164" fontId="46" fillId="0" borderId="26" xfId="13" applyNumberFormat="1" applyFont="1" applyBorder="1"/>
    <xf numFmtId="0" fontId="3" fillId="0" borderId="26" xfId="13" applyBorder="1"/>
    <xf numFmtId="0" fontId="3" fillId="0" borderId="29" xfId="13" applyBorder="1" applyAlignment="1">
      <alignment horizontal="center" wrapText="1"/>
    </xf>
    <xf numFmtId="0" fontId="3" fillId="0" borderId="30" xfId="13" applyBorder="1" applyAlignment="1">
      <alignment horizontal="center" wrapText="1"/>
    </xf>
    <xf numFmtId="0" fontId="3" fillId="0" borderId="31" xfId="13" applyBorder="1" applyAlignment="1">
      <alignment horizontal="center" wrapText="1"/>
    </xf>
    <xf numFmtId="0" fontId="3" fillId="0" borderId="27" xfId="13" applyBorder="1" applyAlignment="1">
      <alignment horizontal="center" wrapText="1"/>
    </xf>
    <xf numFmtId="0" fontId="3" fillId="0" borderId="26" xfId="13" applyBorder="1" applyAlignment="1">
      <alignment horizontal="center" wrapText="1"/>
    </xf>
    <xf numFmtId="0" fontId="46" fillId="0" borderId="0" xfId="13" applyFont="1"/>
    <xf numFmtId="0" fontId="8" fillId="0" borderId="0" xfId="13" applyFont="1"/>
    <xf numFmtId="9" fontId="0" fillId="0" borderId="0" xfId="16" applyFont="1"/>
    <xf numFmtId="43" fontId="0" fillId="0" borderId="0" xfId="16" applyNumberFormat="1" applyFont="1"/>
    <xf numFmtId="0" fontId="41" fillId="0" borderId="0" xfId="16" applyNumberFormat="1" applyFont="1"/>
    <xf numFmtId="178" fontId="3" fillId="0" borderId="0" xfId="13" applyNumberFormat="1"/>
    <xf numFmtId="165" fontId="0" fillId="0" borderId="0" xfId="16" applyNumberFormat="1" applyFont="1"/>
    <xf numFmtId="170" fontId="0" fillId="0" borderId="25" xfId="15" quotePrefix="1" applyNumberFormat="1" applyFont="1" applyFill="1" applyBorder="1" applyProtection="1">
      <protection locked="0"/>
    </xf>
    <xf numFmtId="43" fontId="41" fillId="0" borderId="0" xfId="13" applyNumberFormat="1" applyFont="1"/>
    <xf numFmtId="0" fontId="47" fillId="0" borderId="0" xfId="13" applyFont="1"/>
    <xf numFmtId="0" fontId="16" fillId="0" borderId="0" xfId="13" applyFont="1"/>
    <xf numFmtId="166" fontId="16" fillId="0" borderId="0" xfId="13" applyNumberFormat="1" applyFont="1"/>
    <xf numFmtId="0" fontId="3" fillId="0" borderId="27" xfId="13" applyBorder="1"/>
    <xf numFmtId="1" fontId="3" fillId="0" borderId="26" xfId="13" quotePrefix="1" applyNumberFormat="1" applyBorder="1"/>
    <xf numFmtId="1" fontId="3" fillId="0" borderId="27" xfId="13" quotePrefix="1" applyNumberFormat="1" applyBorder="1"/>
    <xf numFmtId="1" fontId="3" fillId="0" borderId="28" xfId="13" quotePrefix="1" applyNumberFormat="1" applyBorder="1"/>
    <xf numFmtId="1" fontId="3" fillId="0" borderId="26" xfId="13" applyNumberFormat="1" applyBorder="1"/>
    <xf numFmtId="167" fontId="3" fillId="0" borderId="27" xfId="13" applyNumberFormat="1" applyBorder="1"/>
    <xf numFmtId="0" fontId="3" fillId="13" borderId="28" xfId="13" applyFill="1" applyBorder="1"/>
    <xf numFmtId="0" fontId="3" fillId="13" borderId="27" xfId="13" applyFill="1" applyBorder="1"/>
    <xf numFmtId="0" fontId="3" fillId="15" borderId="26" xfId="12" applyBorder="1"/>
    <xf numFmtId="0" fontId="3" fillId="15" borderId="27" xfId="12" applyBorder="1"/>
    <xf numFmtId="0" fontId="3" fillId="15" borderId="28" xfId="12" applyBorder="1"/>
    <xf numFmtId="2" fontId="3" fillId="0" borderId="26" xfId="13" applyNumberFormat="1" applyBorder="1"/>
    <xf numFmtId="2" fontId="3" fillId="0" borderId="27" xfId="13" applyNumberFormat="1" applyBorder="1"/>
    <xf numFmtId="2" fontId="3" fillId="0" borderId="28" xfId="13" applyNumberFormat="1" applyBorder="1"/>
    <xf numFmtId="167" fontId="3" fillId="0" borderId="28" xfId="13" applyNumberFormat="1" applyBorder="1"/>
    <xf numFmtId="167" fontId="3" fillId="0" borderId="26" xfId="13" applyNumberFormat="1" applyBorder="1"/>
    <xf numFmtId="164" fontId="3" fillId="0" borderId="27" xfId="13" applyNumberFormat="1" applyBorder="1"/>
    <xf numFmtId="164" fontId="3" fillId="0" borderId="26" xfId="13" applyNumberFormat="1" applyBorder="1"/>
    <xf numFmtId="0" fontId="42" fillId="14" borderId="26" xfId="11" applyBorder="1"/>
    <xf numFmtId="0" fontId="42" fillId="14" borderId="27" xfId="11" applyBorder="1"/>
    <xf numFmtId="0" fontId="42" fillId="14" borderId="28" xfId="11" applyBorder="1"/>
    <xf numFmtId="0" fontId="3" fillId="0" borderId="0" xfId="5" applyFont="1"/>
    <xf numFmtId="0" fontId="6" fillId="0" borderId="1" xfId="5" applyBorder="1"/>
    <xf numFmtId="0" fontId="8" fillId="0" borderId="1" xfId="5" applyFont="1" applyBorder="1"/>
    <xf numFmtId="0" fontId="3" fillId="0" borderId="1" xfId="5" applyFont="1" applyBorder="1"/>
    <xf numFmtId="9" fontId="6" fillId="0" borderId="1" xfId="2" applyFont="1" applyBorder="1"/>
    <xf numFmtId="175" fontId="6" fillId="0" borderId="1" xfId="10" applyNumberFormat="1" applyFont="1" applyBorder="1"/>
    <xf numFmtId="0" fontId="48" fillId="0" borderId="0" xfId="8" applyFont="1"/>
    <xf numFmtId="0" fontId="49" fillId="0" borderId="0" xfId="8" applyFont="1"/>
    <xf numFmtId="0" fontId="37" fillId="0" borderId="0" xfId="8"/>
    <xf numFmtId="0" fontId="2" fillId="0" borderId="0" xfId="5" applyFont="1"/>
    <xf numFmtId="179" fontId="0" fillId="0" borderId="0" xfId="10" applyNumberFormat="1" applyFont="1"/>
    <xf numFmtId="43" fontId="6" fillId="0" borderId="0" xfId="5" applyNumberFormat="1"/>
    <xf numFmtId="43" fontId="0" fillId="0" borderId="0" xfId="0" applyNumberFormat="1"/>
    <xf numFmtId="0" fontId="1" fillId="0" borderId="0" xfId="5" applyFont="1"/>
    <xf numFmtId="43" fontId="6" fillId="9" borderId="0" xfId="5" applyNumberFormat="1" applyFill="1"/>
    <xf numFmtId="43" fontId="3" fillId="9" borderId="0" xfId="13" applyNumberFormat="1" applyFill="1"/>
    <xf numFmtId="9" fontId="0" fillId="0" borderId="0" xfId="2" applyFont="1"/>
    <xf numFmtId="0" fontId="1" fillId="0" borderId="0" xfId="23"/>
    <xf numFmtId="0" fontId="1" fillId="0" borderId="0" xfId="23"/>
    <xf numFmtId="0" fontId="9" fillId="0" borderId="3" xfId="0" applyFont="1" applyBorder="1" applyAlignment="1">
      <alignment horizontal="center" vertical="center"/>
    </xf>
    <xf numFmtId="0" fontId="9" fillId="0" borderId="4" xfId="0" applyFont="1" applyBorder="1" applyAlignment="1">
      <alignment horizontal="center" vertical="center"/>
    </xf>
    <xf numFmtId="0" fontId="9" fillId="0" borderId="5" xfId="0" applyFont="1" applyBorder="1" applyAlignment="1">
      <alignment horizontal="center" vertical="center"/>
    </xf>
    <xf numFmtId="0" fontId="0" fillId="4" borderId="3"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11" fillId="4" borderId="0" xfId="0" applyFont="1" applyFill="1" applyAlignment="1">
      <alignment horizontal="center"/>
    </xf>
    <xf numFmtId="0" fontId="12" fillId="0" borderId="3" xfId="0" applyFont="1" applyBorder="1" applyAlignment="1">
      <alignment horizontal="center" vertical="center"/>
    </xf>
    <xf numFmtId="0" fontId="12" fillId="0" borderId="4" xfId="0" applyFont="1" applyBorder="1" applyAlignment="1">
      <alignment horizontal="center" vertical="center"/>
    </xf>
    <xf numFmtId="0" fontId="12" fillId="0" borderId="5" xfId="0" applyFont="1" applyBorder="1" applyAlignment="1">
      <alignment horizontal="center" vertical="center"/>
    </xf>
    <xf numFmtId="0" fontId="9" fillId="0" borderId="1" xfId="0" applyFont="1" applyBorder="1" applyAlignment="1">
      <alignment horizontal="center" vertical="center"/>
    </xf>
    <xf numFmtId="0" fontId="9" fillId="0" borderId="1" xfId="0" applyFont="1" applyBorder="1" applyAlignment="1">
      <alignment horizontal="center" vertical="center" wrapText="1"/>
    </xf>
    <xf numFmtId="0" fontId="8" fillId="0" borderId="20" xfId="5" applyFont="1" applyBorder="1" applyAlignment="1">
      <alignment horizontal="center"/>
    </xf>
    <xf numFmtId="0" fontId="8" fillId="0" borderId="21" xfId="5" applyFont="1" applyBorder="1" applyAlignment="1">
      <alignment horizontal="center"/>
    </xf>
    <xf numFmtId="0" fontId="8" fillId="0" borderId="22" xfId="5" applyFont="1" applyBorder="1" applyAlignment="1">
      <alignment horizontal="center"/>
    </xf>
    <xf numFmtId="0" fontId="8" fillId="0" borderId="19" xfId="5" applyFont="1" applyBorder="1" applyAlignment="1">
      <alignment horizontal="center"/>
    </xf>
    <xf numFmtId="0" fontId="14" fillId="5" borderId="12" xfId="0" applyFont="1" applyFill="1" applyBorder="1" applyAlignment="1">
      <alignment vertical="center" wrapText="1"/>
    </xf>
    <xf numFmtId="0" fontId="14" fillId="5" borderId="10" xfId="0" applyFont="1" applyFill="1" applyBorder="1" applyAlignment="1">
      <alignment vertical="center" wrapText="1"/>
    </xf>
    <xf numFmtId="0" fontId="14" fillId="5" borderId="8" xfId="0" applyFont="1" applyFill="1" applyBorder="1" applyAlignment="1">
      <alignment vertical="center" wrapText="1"/>
    </xf>
    <xf numFmtId="0" fontId="17" fillId="5" borderId="12" xfId="0" applyFont="1" applyFill="1" applyBorder="1" applyAlignment="1">
      <alignment vertical="center" wrapText="1"/>
    </xf>
    <xf numFmtId="0" fontId="17" fillId="5" borderId="10" xfId="0" applyFont="1" applyFill="1" applyBorder="1" applyAlignment="1">
      <alignment vertical="center" wrapText="1"/>
    </xf>
    <xf numFmtId="0" fontId="17" fillId="5" borderId="8" xfId="0" applyFont="1" applyFill="1" applyBorder="1" applyAlignment="1">
      <alignment vertical="center" wrapText="1"/>
    </xf>
    <xf numFmtId="0" fontId="14" fillId="0" borderId="12" xfId="0" applyFont="1" applyBorder="1" applyAlignment="1">
      <alignment vertical="center" wrapText="1"/>
    </xf>
    <xf numFmtId="0" fontId="14" fillId="0" borderId="10" xfId="0" applyFont="1" applyBorder="1" applyAlignment="1">
      <alignment vertical="center" wrapText="1"/>
    </xf>
    <xf numFmtId="0" fontId="14" fillId="0" borderId="8" xfId="0" applyFont="1" applyBorder="1" applyAlignment="1">
      <alignment vertical="center" wrapText="1"/>
    </xf>
    <xf numFmtId="0" fontId="22" fillId="0" borderId="2" xfId="0" applyFont="1" applyBorder="1" applyAlignment="1">
      <alignment horizontal="center" vertical="center" wrapText="1"/>
    </xf>
    <xf numFmtId="0" fontId="22" fillId="0" borderId="0" xfId="0" applyFont="1" applyAlignment="1">
      <alignment horizontal="center" vertical="center" wrapText="1"/>
    </xf>
    <xf numFmtId="0" fontId="14" fillId="7" borderId="12" xfId="0" applyFont="1" applyFill="1" applyBorder="1" applyAlignment="1">
      <alignment vertical="center" wrapText="1"/>
    </xf>
    <xf numFmtId="0" fontId="14" fillId="7" borderId="10" xfId="0" applyFont="1" applyFill="1" applyBorder="1" applyAlignment="1">
      <alignment vertical="center" wrapText="1"/>
    </xf>
    <xf numFmtId="0" fontId="14" fillId="7" borderId="8" xfId="0" applyFont="1" applyFill="1" applyBorder="1" applyAlignment="1">
      <alignment vertical="center" wrapText="1"/>
    </xf>
    <xf numFmtId="0" fontId="14" fillId="7" borderId="16" xfId="0" applyFont="1" applyFill="1" applyBorder="1" applyAlignment="1">
      <alignment vertical="center" wrapText="1"/>
    </xf>
    <xf numFmtId="0" fontId="14" fillId="7" borderId="14" xfId="0" applyFont="1" applyFill="1" applyBorder="1" applyAlignment="1">
      <alignment vertical="center" wrapText="1"/>
    </xf>
    <xf numFmtId="0" fontId="14" fillId="7" borderId="15" xfId="0" applyFont="1" applyFill="1" applyBorder="1" applyAlignment="1">
      <alignment vertical="center" wrapText="1"/>
    </xf>
    <xf numFmtId="0" fontId="0" fillId="0" borderId="2" xfId="0" applyBorder="1" applyAlignment="1">
      <alignment horizontal="center" vertical="center" wrapText="1"/>
    </xf>
    <xf numFmtId="0" fontId="0" fillId="0" borderId="0" xfId="0" applyAlignment="1">
      <alignment horizontal="center" vertical="center" wrapText="1"/>
    </xf>
    <xf numFmtId="0" fontId="0" fillId="6" borderId="12" xfId="0" applyFont="1" applyFill="1" applyBorder="1" applyAlignment="1">
      <alignment horizontal="center" vertical="center" wrapText="1"/>
    </xf>
    <xf numFmtId="0" fontId="0" fillId="6" borderId="10" xfId="0" applyFont="1" applyFill="1" applyBorder="1" applyAlignment="1">
      <alignment horizontal="center" vertical="center" wrapText="1"/>
    </xf>
    <xf numFmtId="0" fontId="0" fillId="6" borderId="8" xfId="0" applyFont="1" applyFill="1" applyBorder="1" applyAlignment="1">
      <alignment horizontal="center" vertical="center" wrapText="1"/>
    </xf>
    <xf numFmtId="0" fontId="3" fillId="0" borderId="26" xfId="13" applyBorder="1" applyAlignment="1">
      <alignment horizontal="center"/>
    </xf>
    <xf numFmtId="43" fontId="3" fillId="0" borderId="2" xfId="13" applyNumberFormat="1" applyBorder="1" applyAlignment="1">
      <alignment horizontal="center" vertical="center"/>
    </xf>
    <xf numFmtId="43" fontId="3" fillId="0" borderId="0" xfId="13" applyNumberFormat="1" applyAlignment="1">
      <alignment horizontal="center" vertical="center"/>
    </xf>
    <xf numFmtId="43" fontId="3" fillId="0" borderId="17" xfId="13" applyNumberFormat="1" applyBorder="1" applyAlignment="1">
      <alignment horizontal="center" vertical="center"/>
    </xf>
    <xf numFmtId="0" fontId="3" fillId="0" borderId="29" xfId="13" applyBorder="1" applyAlignment="1">
      <alignment horizontal="center"/>
    </xf>
    <xf numFmtId="0" fontId="3" fillId="0" borderId="27" xfId="13" applyBorder="1" applyAlignment="1">
      <alignment horizontal="center"/>
    </xf>
    <xf numFmtId="0" fontId="3" fillId="0" borderId="28" xfId="13" applyBorder="1" applyAlignment="1">
      <alignment horizontal="center"/>
    </xf>
    <xf numFmtId="0" fontId="15" fillId="0" borderId="1" xfId="13" applyFont="1" applyBorder="1" applyAlignment="1">
      <alignment horizontal="center"/>
    </xf>
    <xf numFmtId="0" fontId="3" fillId="0" borderId="1" xfId="13" applyBorder="1" applyAlignment="1">
      <alignment horizontal="center" vertical="center" wrapText="1"/>
    </xf>
    <xf numFmtId="0" fontId="3" fillId="0" borderId="1" xfId="13" applyBorder="1" applyAlignment="1">
      <alignment horizontal="center" vertical="center"/>
    </xf>
  </cellXfs>
  <cellStyles count="31">
    <cellStyle name="20% - Accent1" xfId="12" builtinId="30"/>
    <cellStyle name="Accent1" xfId="11" builtinId="29"/>
    <cellStyle name="Comma" xfId="10" builtinId="3"/>
    <cellStyle name="Comma 2" xfId="15" xr:uid="{24EA7431-7764-4025-AA0B-C299855C3347}"/>
    <cellStyle name="Comma 2 2" xfId="29" xr:uid="{08B36478-8862-44AC-BDCA-479DEC2E0859}"/>
    <cellStyle name="Comma 3" xfId="26" xr:uid="{947444FE-1467-4563-9456-8B97D5099995}"/>
    <cellStyle name="Hyperlink" xfId="1" builtinId="8"/>
    <cellStyle name="Hyperlink 2" xfId="18" xr:uid="{A926448D-6350-44BE-859D-B2F7293E1CDC}"/>
    <cellStyle name="Hyperlink 3" xfId="21" xr:uid="{E5D4B4B3-FE6A-4B57-8D16-C1F0F8E232D4}"/>
    <cellStyle name="IPCC" xfId="17" xr:uid="{6198F4F6-E154-468A-8D20-452BF9C2798E}"/>
    <cellStyle name="Normal" xfId="0" builtinId="0"/>
    <cellStyle name="Normal 2" xfId="3" xr:uid="{B5A29FDA-971C-4D84-B473-5D4B5CC4DEA2}"/>
    <cellStyle name="Normal 2 2" xfId="8" xr:uid="{610F2563-EE7C-4136-99EF-31DDC182D500}"/>
    <cellStyle name="Normal 2 2 2" xfId="9" xr:uid="{3C0B5B09-E8D8-4092-B53E-312716896EA5}"/>
    <cellStyle name="Normal 3" xfId="5" xr:uid="{14C64AC7-B4EA-4061-B868-D1E2A7889736}"/>
    <cellStyle name="Normal 3 2" xfId="23" xr:uid="{999498B5-D931-469A-B9E9-428112918FB0}"/>
    <cellStyle name="Normal 4" xfId="13" xr:uid="{68FD6296-CDAA-42BD-8CF9-0FFFAF2CEFCD}"/>
    <cellStyle name="Normal 4 2" xfId="27" xr:uid="{0CCBD785-B9C5-4495-A3F4-C20BAD4ACFE4}"/>
    <cellStyle name="Normal 5" xfId="19" xr:uid="{60B8D47C-8D39-434F-B17E-6DE573E54E70}"/>
    <cellStyle name="Normal 6" xfId="20" xr:uid="{5644C617-F37C-4463-88D9-D5ABB099E1E8}"/>
    <cellStyle name="Normal 8" xfId="7" xr:uid="{A0B3BE2A-CDDC-4E7D-A5F7-781F839A61C0}"/>
    <cellStyle name="Normal 8 2" xfId="14" xr:uid="{B5C49AAB-B419-480D-BB87-EA32D6411B2E}"/>
    <cellStyle name="Normal 8 2 2" xfId="28" xr:uid="{D9F8F8B5-A6A1-4E25-A42B-0C6C912D42D2}"/>
    <cellStyle name="Normal 8 3" xfId="25" xr:uid="{35E9E0E7-6481-477C-9671-56525052AD00}"/>
    <cellStyle name="Percent" xfId="2" builtinId="5"/>
    <cellStyle name="Percent 2" xfId="4" xr:uid="{D466EDCC-62B3-4DB1-A77D-42F7BEE12109}"/>
    <cellStyle name="Percent 3" xfId="6" xr:uid="{42C18CB9-23D0-485A-A8ED-901F6094E0AA}"/>
    <cellStyle name="Percent 3 2" xfId="24" xr:uid="{5108231A-DA85-48F7-940B-0BA16F0B60D8}"/>
    <cellStyle name="Percent 4" xfId="16" xr:uid="{5DB615AF-3D34-4415-8994-BC2EAE36C785}"/>
    <cellStyle name="Percent 4 2" xfId="30" xr:uid="{0AC6B76B-AE4D-4EA3-93B6-1C1E874FA4D4}"/>
    <cellStyle name="Percent 5" xfId="22" xr:uid="{114E251D-F88A-45E9-9E0B-6746854CC033}"/>
  </cellStyles>
  <dxfs count="3">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microsoft.com/office/2017/10/relationships/person" Target="persons/person.xml"/><Relationship Id="rId3" Type="http://schemas.openxmlformats.org/officeDocument/2006/relationships/worksheet" Target="worksheets/sheet3.xml"/><Relationship Id="rId21" Type="http://schemas.openxmlformats.org/officeDocument/2006/relationships/externalLink" Target="externalLinks/externalLink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5.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tiff"/><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tiff"/><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7.png"/><Relationship Id="rId7"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5.xml.rels><?xml version="1.0" encoding="UTF-8" standalone="yes"?>
<Relationships xmlns="http://schemas.openxmlformats.org/package/2006/relationships"><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0</xdr:col>
      <xdr:colOff>88900</xdr:colOff>
      <xdr:row>9</xdr:row>
      <xdr:rowOff>127000</xdr:rowOff>
    </xdr:from>
    <xdr:to>
      <xdr:col>4</xdr:col>
      <xdr:colOff>431800</xdr:colOff>
      <xdr:row>45</xdr:row>
      <xdr:rowOff>114300</xdr:rowOff>
    </xdr:to>
    <xdr:sp macro="" textlink="">
      <xdr:nvSpPr>
        <xdr:cNvPr id="2" name="TextBox 1">
          <a:extLst>
            <a:ext uri="{FF2B5EF4-FFF2-40B4-BE49-F238E27FC236}">
              <a16:creationId xmlns:a16="http://schemas.microsoft.com/office/drawing/2014/main" id="{568357B0-92B8-ED42-A018-D683B8B6067E}"/>
            </a:ext>
          </a:extLst>
        </xdr:cNvPr>
        <xdr:cNvSpPr txBox="1"/>
      </xdr:nvSpPr>
      <xdr:spPr>
        <a:xfrm>
          <a:off x="88900" y="3771900"/>
          <a:ext cx="5422900" cy="7302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South Africa aims to reduce the emissions of the country to 212-428 MtCO2e by 2050 (McSweeny &amp; Timperley, 2018).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PROCESS</a:t>
          </a:r>
          <a:r>
            <a:rPr lang="en-ZA" sz="1100" b="1" baseline="0">
              <a:solidFill>
                <a:schemeClr val="dk1"/>
              </a:solidFill>
              <a:effectLst/>
              <a:latin typeface="+mn-lt"/>
              <a:ea typeface="+mn-ea"/>
              <a:cs typeface="+mn-cs"/>
            </a:rPr>
            <a:t> OVERVIEW</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 produce cement, limestone and other clay-like materials are heated to 1400°C in a kiln (undergoing calcination) to form a solid substance called clinker. The clinker is cooled, ground and combined with gypsum, ground limestone and other supplementary cementitious materials (SCM) to form cement.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SOURCES OF EMISSIONS IN PROCESS:</a:t>
          </a: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DIRECT EMISSIONS</a:t>
          </a:r>
        </a:p>
        <a:p>
          <a:r>
            <a:rPr lang="en-ZA" sz="1100">
              <a:solidFill>
                <a:schemeClr val="dk1"/>
              </a:solidFill>
              <a:effectLst/>
              <a:latin typeface="+mn-lt"/>
              <a:ea typeface="+mn-ea"/>
              <a:cs typeface="+mn-cs"/>
            </a:rPr>
            <a:t>-Calcination of calcium and magnesium carbonates in raw materials. </a:t>
          </a:r>
        </a:p>
        <a:p>
          <a:r>
            <a:rPr lang="en-ZA" sz="1100">
              <a:solidFill>
                <a:schemeClr val="dk1"/>
              </a:solidFill>
              <a:effectLst/>
              <a:latin typeface="+mn-lt"/>
              <a:ea typeface="+mn-ea"/>
              <a:cs typeface="+mn-cs"/>
            </a:rPr>
            <a:t>-Calcination of clinker kiln dust. </a:t>
          </a:r>
        </a:p>
        <a:p>
          <a:r>
            <a:rPr lang="en-ZA" sz="1100">
              <a:solidFill>
                <a:schemeClr val="dk1"/>
              </a:solidFill>
              <a:effectLst/>
              <a:latin typeface="+mn-lt"/>
              <a:ea typeface="+mn-ea"/>
              <a:cs typeface="+mn-cs"/>
            </a:rPr>
            <a:t>-Combustion of organic carbon in raw materials. </a:t>
          </a:r>
        </a:p>
        <a:p>
          <a:r>
            <a:rPr lang="en-ZA" sz="1100">
              <a:solidFill>
                <a:schemeClr val="dk1"/>
              </a:solidFill>
              <a:effectLst/>
              <a:latin typeface="+mn-lt"/>
              <a:ea typeface="+mn-ea"/>
              <a:cs typeface="+mn-cs"/>
            </a:rPr>
            <a:t>-Combustion of fuels in the kiln; fuels include conventional fossil fuels, biofuels, </a:t>
          </a:r>
        </a:p>
        <a:p>
          <a:r>
            <a:rPr lang="en-ZA" sz="1100">
              <a:solidFill>
                <a:schemeClr val="dk1"/>
              </a:solidFill>
              <a:effectLst/>
              <a:latin typeface="+mn-lt"/>
              <a:ea typeface="+mn-ea"/>
              <a:cs typeface="+mn-cs"/>
            </a:rPr>
            <a:t>-and waste derived fuels. </a:t>
          </a:r>
        </a:p>
        <a:p>
          <a:r>
            <a:rPr lang="en-ZA" sz="1100">
              <a:solidFill>
                <a:schemeClr val="dk1"/>
              </a:solidFill>
              <a:effectLst/>
              <a:latin typeface="+mn-lt"/>
              <a:ea typeface="+mn-ea"/>
              <a:cs typeface="+mn-cs"/>
            </a:rPr>
            <a:t>-Transportation of raw materials, fuels, clinker, and cement by cement companies. </a:t>
          </a:r>
        </a:p>
        <a:p>
          <a:pPr algn="ctr"/>
          <a:r>
            <a:rPr lang="en-ZA" sz="1100" b="1">
              <a:solidFill>
                <a:schemeClr val="dk1"/>
              </a:solidFill>
              <a:effectLst/>
              <a:latin typeface="+mn-lt"/>
              <a:ea typeface="+mn-ea"/>
              <a:cs typeface="+mn-cs"/>
            </a:rPr>
            <a:t>INDIRECT EMISSIONS</a:t>
          </a:r>
        </a:p>
        <a:p>
          <a:r>
            <a:rPr lang="en-ZA" sz="1100">
              <a:solidFill>
                <a:schemeClr val="dk1"/>
              </a:solidFill>
              <a:effectLst/>
              <a:latin typeface="+mn-lt"/>
              <a:ea typeface="+mn-ea"/>
              <a:cs typeface="+mn-cs"/>
            </a:rPr>
            <a:t>-External production of electricity consumed by cement industry. </a:t>
          </a:r>
        </a:p>
        <a:p>
          <a:r>
            <a:rPr lang="en-ZA" sz="1100">
              <a:solidFill>
                <a:schemeClr val="dk1"/>
              </a:solidFill>
              <a:effectLst/>
              <a:latin typeface="+mn-lt"/>
              <a:ea typeface="+mn-ea"/>
              <a:cs typeface="+mn-cs"/>
            </a:rPr>
            <a:t>-The production, and processing of alternative fuels and conventional fuels by third </a:t>
          </a:r>
        </a:p>
        <a:p>
          <a:r>
            <a:rPr lang="en-ZA" sz="1100">
              <a:solidFill>
                <a:schemeClr val="dk1"/>
              </a:solidFill>
              <a:effectLst/>
              <a:latin typeface="+mn-lt"/>
              <a:ea typeface="+mn-ea"/>
              <a:cs typeface="+mn-cs"/>
            </a:rPr>
            <a:t>parties. </a:t>
          </a:r>
        </a:p>
        <a:p>
          <a:r>
            <a:rPr lang="en-ZA" sz="1100">
              <a:solidFill>
                <a:schemeClr val="dk1"/>
              </a:solidFill>
              <a:effectLst/>
              <a:latin typeface="+mn-lt"/>
              <a:ea typeface="+mn-ea"/>
              <a:cs typeface="+mn-cs"/>
            </a:rPr>
            <a:t>-Transports of raw materials, fuels, clinker, and cement by third parties. </a:t>
          </a: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r>
            <a:rPr lang="en-GB" sz="1100"/>
            <a:t>- Carbon</a:t>
          </a:r>
          <a:r>
            <a:rPr lang="en-GB" sz="1100" baseline="0"/>
            <a:t> intensity of cement production: </a:t>
          </a:r>
          <a:r>
            <a:rPr lang="en-GB" sz="1100" b="1" baseline="0"/>
            <a:t>671 kgCO2/ton cement (2016)</a:t>
          </a:r>
        </a:p>
        <a:p>
          <a:r>
            <a:rPr lang="en-GB" sz="1100" baseline="0"/>
            <a:t>-Set to increase by </a:t>
          </a:r>
          <a:r>
            <a:rPr lang="en-GB" sz="1100" b="1" baseline="0"/>
            <a:t>4% per annum due to increasing developmental demand</a:t>
          </a:r>
        </a:p>
        <a:p>
          <a:endParaRPr lang="en-GB" sz="1100" b="0" baseline="0"/>
        </a:p>
      </xdr:txBody>
    </xdr:sp>
    <xdr:clientData/>
  </xdr:twoCellAnchor>
  <xdr:twoCellAnchor editAs="oneCell">
    <xdr:from>
      <xdr:col>0</xdr:col>
      <xdr:colOff>546100</xdr:colOff>
      <xdr:row>28</xdr:row>
      <xdr:rowOff>139700</xdr:rowOff>
    </xdr:from>
    <xdr:to>
      <xdr:col>3</xdr:col>
      <xdr:colOff>689563</xdr:colOff>
      <xdr:row>42</xdr:row>
      <xdr:rowOff>101600</xdr:rowOff>
    </xdr:to>
    <xdr:pic>
      <xdr:nvPicPr>
        <xdr:cNvPr id="3" name="Picture 2">
          <a:extLst>
            <a:ext uri="{FF2B5EF4-FFF2-40B4-BE49-F238E27FC236}">
              <a16:creationId xmlns:a16="http://schemas.microsoft.com/office/drawing/2014/main" id="{2354A95C-CF7F-0247-A9A3-1A1882F14929}"/>
            </a:ext>
          </a:extLst>
        </xdr:cNvPr>
        <xdr:cNvPicPr>
          <a:picLocks noChangeAspect="1"/>
        </xdr:cNvPicPr>
      </xdr:nvPicPr>
      <xdr:blipFill>
        <a:blip xmlns:r="http://schemas.openxmlformats.org/officeDocument/2006/relationships" r:embed="rId1"/>
        <a:stretch>
          <a:fillRect/>
        </a:stretch>
      </xdr:blipFill>
      <xdr:spPr>
        <a:xfrm>
          <a:off x="546100" y="7645400"/>
          <a:ext cx="4397963" cy="2806700"/>
        </a:xfrm>
        <a:prstGeom prst="rect">
          <a:avLst/>
        </a:prstGeom>
      </xdr:spPr>
    </xdr:pic>
    <xdr:clientData/>
  </xdr:twoCellAnchor>
  <xdr:twoCellAnchor>
    <xdr:from>
      <xdr:col>4</xdr:col>
      <xdr:colOff>190500</xdr:colOff>
      <xdr:row>0</xdr:row>
      <xdr:rowOff>25400</xdr:rowOff>
    </xdr:from>
    <xdr:to>
      <xdr:col>9</xdr:col>
      <xdr:colOff>495300</xdr:colOff>
      <xdr:row>5</xdr:row>
      <xdr:rowOff>114300</xdr:rowOff>
    </xdr:to>
    <xdr:sp macro="" textlink="">
      <xdr:nvSpPr>
        <xdr:cNvPr id="4" name="TextBox 3">
          <a:extLst>
            <a:ext uri="{FF2B5EF4-FFF2-40B4-BE49-F238E27FC236}">
              <a16:creationId xmlns:a16="http://schemas.microsoft.com/office/drawing/2014/main" id="{D0F4DD93-7076-584D-9992-36B997DEF881}"/>
            </a:ext>
          </a:extLst>
        </xdr:cNvPr>
        <xdr:cNvSpPr txBox="1"/>
      </xdr:nvSpPr>
      <xdr:spPr>
        <a:xfrm>
          <a:off x="5270500" y="25400"/>
          <a:ext cx="4432300" cy="179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FOUR MOST FEASIBLE EMISSION REDUCTION LEVERS:</a:t>
          </a:r>
        </a:p>
        <a:p>
          <a:r>
            <a:rPr lang="en-ZA" sz="1100">
              <a:solidFill>
                <a:schemeClr val="dk1"/>
              </a:solidFill>
              <a:effectLst/>
              <a:latin typeface="+mn-lt"/>
              <a:ea typeface="+mn-ea"/>
              <a:cs typeface="+mn-cs"/>
            </a:rPr>
            <a:t>-Improving energy efficiency </a:t>
          </a:r>
        </a:p>
        <a:p>
          <a:r>
            <a:rPr lang="en-ZA" sz="1100">
              <a:solidFill>
                <a:schemeClr val="dk1"/>
              </a:solidFill>
              <a:effectLst/>
              <a:latin typeface="+mn-lt"/>
              <a:ea typeface="+mn-ea"/>
              <a:cs typeface="+mn-cs"/>
            </a:rPr>
            <a:t>-Switching to alternative low carbon fuels </a:t>
          </a:r>
        </a:p>
        <a:p>
          <a:r>
            <a:rPr lang="en-ZA" sz="1100">
              <a:solidFill>
                <a:schemeClr val="dk1"/>
              </a:solidFill>
              <a:effectLst/>
              <a:latin typeface="+mn-lt"/>
              <a:ea typeface="+mn-ea"/>
              <a:cs typeface="+mn-cs"/>
            </a:rPr>
            <a:t>-Reducing the clinker to cement ratio </a:t>
          </a:r>
        </a:p>
        <a:p>
          <a:r>
            <a:rPr lang="en-ZA" sz="1100">
              <a:solidFill>
                <a:schemeClr val="dk1"/>
              </a:solidFill>
              <a:effectLst/>
              <a:latin typeface="+mn-lt"/>
              <a:ea typeface="+mn-ea"/>
              <a:cs typeface="+mn-cs"/>
            </a:rPr>
            <a:t>-Implementing emerging and innovative technologies. </a:t>
          </a:r>
        </a:p>
        <a:p>
          <a:endParaRPr lang="en-GB" sz="1100"/>
        </a:p>
        <a:p>
          <a:r>
            <a:rPr lang="en-GB" sz="1100"/>
            <a:t>-Cement Production capacity of </a:t>
          </a:r>
          <a:r>
            <a:rPr lang="en-GB" sz="1100" b="1"/>
            <a:t>21.5 Mt/year </a:t>
          </a:r>
          <a:r>
            <a:rPr lang="en-GB" sz="1100"/>
            <a:t>(only </a:t>
          </a:r>
          <a:r>
            <a:rPr lang="en-GB" sz="1100" b="1"/>
            <a:t>18 Mt/year</a:t>
          </a:r>
          <a:r>
            <a:rPr lang="en-GB" sz="1100" b="1" baseline="0"/>
            <a:t> </a:t>
          </a:r>
          <a:r>
            <a:rPr lang="en-GB" sz="1100" baseline="0"/>
            <a:t>utilized)</a:t>
          </a:r>
        </a:p>
        <a:p>
          <a:r>
            <a:rPr lang="en-GB" sz="1100" baseline="0"/>
            <a:t>-Cement consumption per captia: </a:t>
          </a:r>
          <a:r>
            <a:rPr lang="en-GB" sz="1100" b="1" baseline="0"/>
            <a:t>213kg per capita (set to increase by 6% per year)</a:t>
          </a:r>
        </a:p>
        <a:p>
          <a:endParaRPr lang="en-GB" sz="1100" b="0" baseline="0"/>
        </a:p>
      </xdr:txBody>
    </xdr:sp>
    <xdr:clientData/>
  </xdr:twoCellAnchor>
  <xdr:twoCellAnchor>
    <xdr:from>
      <xdr:col>0</xdr:col>
      <xdr:colOff>317500</xdr:colOff>
      <xdr:row>50</xdr:row>
      <xdr:rowOff>177800</xdr:rowOff>
    </xdr:from>
    <xdr:to>
      <xdr:col>7</xdr:col>
      <xdr:colOff>520700</xdr:colOff>
      <xdr:row>75</xdr:row>
      <xdr:rowOff>63500</xdr:rowOff>
    </xdr:to>
    <xdr:sp macro="" textlink="">
      <xdr:nvSpPr>
        <xdr:cNvPr id="5" name="TextBox 4">
          <a:extLst>
            <a:ext uri="{FF2B5EF4-FFF2-40B4-BE49-F238E27FC236}">
              <a16:creationId xmlns:a16="http://schemas.microsoft.com/office/drawing/2014/main" id="{CEFA8C95-1816-4928-9AAF-74785CCA35A6}"/>
            </a:ext>
          </a:extLst>
        </xdr:cNvPr>
        <xdr:cNvSpPr txBox="1"/>
      </xdr:nvSpPr>
      <xdr:spPr>
        <a:xfrm>
          <a:off x="317500" y="577850"/>
          <a:ext cx="6261100" cy="4886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100" b="1"/>
            <a:t>IMPROVING ELECTRICAL EFFICIENCY</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b="1">
              <a:solidFill>
                <a:schemeClr val="dk1"/>
              </a:solidFill>
              <a:effectLst/>
              <a:latin typeface="+mn-lt"/>
              <a:ea typeface="+mn-ea"/>
              <a:cs typeface="+mn-cs"/>
            </a:rPr>
            <a:t>10% </a:t>
          </a:r>
          <a:r>
            <a:rPr lang="en-ZA" sz="1100">
              <a:solidFill>
                <a:schemeClr val="dk1"/>
              </a:solidFill>
              <a:effectLst/>
              <a:latin typeface="+mn-lt"/>
              <a:ea typeface="+mn-ea"/>
              <a:cs typeface="+mn-cs"/>
            </a:rPr>
            <a:t>of the energy demand for a cement plant comes from electrical requirements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30-40%</a:t>
          </a:r>
          <a:r>
            <a:rPr lang="en-ZA" sz="1100">
              <a:solidFill>
                <a:schemeClr val="dk1"/>
              </a:solidFill>
              <a:effectLst/>
              <a:latin typeface="+mn-lt"/>
              <a:ea typeface="+mn-ea"/>
              <a:cs typeface="+mn-cs"/>
            </a:rPr>
            <a:t> of the electricity usage is focused on grinding and thus the focus is on minimising this requirement (Lowitt, 2020)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85-90 kWh </a:t>
          </a:r>
          <a:r>
            <a:rPr lang="en-ZA" sz="1100">
              <a:solidFill>
                <a:schemeClr val="dk1"/>
              </a:solidFill>
              <a:effectLst/>
              <a:latin typeface="+mn-lt"/>
              <a:ea typeface="+mn-ea"/>
              <a:cs typeface="+mn-cs"/>
            </a:rPr>
            <a:t>of electricity are required per tonne of cement produced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Efficiency</a:t>
          </a:r>
          <a:r>
            <a:rPr lang="en-ZA" sz="1100" baseline="0">
              <a:solidFill>
                <a:schemeClr val="dk1"/>
              </a:solidFill>
              <a:effectLst/>
              <a:latin typeface="+mn-lt"/>
              <a:ea typeface="+mn-ea"/>
              <a:cs typeface="+mn-cs"/>
            </a:rPr>
            <a:t> in Grinding mills: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-Ball Mills  account for 60% of all finishing </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IEA has found that VRMs can provide grinding electricity savings of 70% when compared to ball mills.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Available technologies</a:t>
          </a:r>
          <a:r>
            <a:rPr lang="en-ZA" sz="1100" baseline="0">
              <a:solidFill>
                <a:schemeClr val="dk1"/>
              </a:solidFill>
              <a:effectLst/>
              <a:latin typeface="+mn-lt"/>
              <a:ea typeface="+mn-ea"/>
              <a:cs typeface="+mn-cs"/>
            </a:rPr>
            <a:t> available/minimal capital investment:</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-Use of autopilot systems provide reductions of 12%</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-Variable speed drives provide saving of 1.5-2kwH/tonne cement produced</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Improved grinding practice reduction to 79 kWh</a:t>
          </a:r>
        </a:p>
        <a:p>
          <a:pPr marL="0" marR="0" lvl="0" indent="0"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IMPROVING THERMAL EFFICIENCY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b="1" baseline="0">
              <a:solidFill>
                <a:schemeClr val="dk1"/>
              </a:solidFill>
              <a:effectLst/>
              <a:latin typeface="+mn-lt"/>
              <a:ea typeface="+mn-ea"/>
              <a:cs typeface="+mn-cs"/>
            </a:rPr>
            <a:t>90% </a:t>
          </a:r>
          <a:r>
            <a:rPr lang="en-ZA" sz="1100" b="0" baseline="0">
              <a:solidFill>
                <a:schemeClr val="dk1"/>
              </a:solidFill>
              <a:effectLst/>
              <a:latin typeface="+mn-lt"/>
              <a:ea typeface="+mn-ea"/>
              <a:cs typeface="+mn-cs"/>
            </a:rPr>
            <a:t>of the energy demand for a cement plant comes from thermal energy requirements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-Thermodynamic minimum </a:t>
          </a:r>
          <a:r>
            <a:rPr lang="en-ZA" sz="1100" b="0" baseline="0">
              <a:solidFill>
                <a:schemeClr val="dk1"/>
              </a:solidFill>
              <a:effectLst/>
              <a:latin typeface="+mn-lt"/>
              <a:ea typeface="+mn-ea"/>
              <a:cs typeface="+mn-cs"/>
            </a:rPr>
            <a:t>to drive endothermic reactions </a:t>
          </a:r>
          <a:r>
            <a:rPr lang="en-ZA" sz="1100" b="1" baseline="0">
              <a:solidFill>
                <a:schemeClr val="dk1"/>
              </a:solidFill>
              <a:effectLst/>
              <a:latin typeface="+mn-lt"/>
              <a:ea typeface="+mn-ea"/>
              <a:cs typeface="+mn-cs"/>
            </a:rPr>
            <a:t>is 1.8 GJ/tonne clinker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a:solidFill>
                <a:schemeClr val="dk1"/>
              </a:solidFill>
              <a:effectLst/>
              <a:latin typeface="+mn-lt"/>
              <a:ea typeface="+mn-ea"/>
              <a:cs typeface="+mn-cs"/>
            </a:rPr>
            <a:t>Of the </a:t>
          </a:r>
          <a:r>
            <a:rPr lang="en-ZA" sz="1100" b="1">
              <a:solidFill>
                <a:schemeClr val="dk1"/>
              </a:solidFill>
              <a:effectLst/>
              <a:latin typeface="+mn-lt"/>
              <a:ea typeface="+mn-ea"/>
              <a:cs typeface="+mn-cs"/>
            </a:rPr>
            <a:t>4500 MJ/t clinker </a:t>
          </a:r>
          <a:r>
            <a:rPr lang="en-ZA" sz="1100">
              <a:solidFill>
                <a:schemeClr val="dk1"/>
              </a:solidFill>
              <a:effectLst/>
              <a:latin typeface="+mn-lt"/>
              <a:ea typeface="+mn-ea"/>
              <a:cs typeface="+mn-cs"/>
            </a:rPr>
            <a:t>required for a long dry kiln </a:t>
          </a:r>
          <a:r>
            <a:rPr lang="en-ZA" sz="1100" b="1">
              <a:solidFill>
                <a:schemeClr val="dk1"/>
              </a:solidFill>
              <a:effectLst/>
              <a:latin typeface="+mn-lt"/>
              <a:ea typeface="+mn-ea"/>
              <a:cs typeface="+mn-cs"/>
            </a:rPr>
            <a:t>60% of this energy would be lost</a:t>
          </a:r>
          <a:r>
            <a:rPr lang="en-ZA" sz="1100">
              <a:solidFill>
                <a:schemeClr val="dk1"/>
              </a:solidFill>
              <a:effectLst/>
              <a:latin typeface="+mn-lt"/>
              <a:ea typeface="+mn-ea"/>
              <a:cs typeface="+mn-cs"/>
            </a:rPr>
            <a:t> due to either process design and insulation or as hot flue gasses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 long dry kiln with a 6-stage pre-heater (using the "lost</a:t>
          </a:r>
          <a:r>
            <a:rPr lang="en-ZA" sz="1100" baseline="0">
              <a:solidFill>
                <a:schemeClr val="dk1"/>
              </a:solidFill>
              <a:effectLst/>
              <a:latin typeface="+mn-lt"/>
              <a:ea typeface="+mn-ea"/>
              <a:cs typeface="+mn-cs"/>
            </a:rPr>
            <a:t>" flue gas)</a:t>
          </a:r>
          <a:r>
            <a:rPr lang="en-ZA" sz="1100">
              <a:solidFill>
                <a:schemeClr val="dk1"/>
              </a:solidFill>
              <a:effectLst/>
              <a:latin typeface="+mn-lt"/>
              <a:ea typeface="+mn-ea"/>
              <a:cs typeface="+mn-cs"/>
            </a:rPr>
            <a:t> consumes the same energy as the best available technology currently available (Lowitt,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-Retrofitting all plants with pre-heaters annual CO2 savings of </a:t>
          </a:r>
          <a:r>
            <a:rPr lang="en-ZA" sz="1100" b="1">
              <a:solidFill>
                <a:schemeClr val="dk1"/>
              </a:solidFill>
              <a:effectLst/>
              <a:latin typeface="+mn-lt"/>
              <a:ea typeface="+mn-ea"/>
              <a:cs typeface="+mn-cs"/>
            </a:rPr>
            <a:t>0.6 GtCO2 </a:t>
          </a:r>
          <a:r>
            <a:rPr lang="en-ZA" sz="1100">
              <a:solidFill>
                <a:schemeClr val="dk1"/>
              </a:solidFill>
              <a:effectLst/>
              <a:latin typeface="+mn-lt"/>
              <a:ea typeface="+mn-ea"/>
              <a:cs typeface="+mn-cs"/>
            </a:rPr>
            <a:t>can be achieved </a:t>
          </a: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2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200">
              <a:solidFill>
                <a:schemeClr val="dk1"/>
              </a:solidFill>
              <a:effectLst/>
              <a:latin typeface="+mn-lt"/>
              <a:ea typeface="+mn-ea"/>
              <a:cs typeface="+mn-cs"/>
            </a:rPr>
            <a:t>The other method of increasing thermal efficiency is through the use of improved operating and maintenance practices (Lowitt, 2020). These include improving kiln exit gas losses by operating optimal oxygen levels in the kiln and optimising burner temperature and shape. Through the use of a multi-channel burner fuel savings of 50-80 MJ/tonne clinker can be achieved (Lowitt, 2020). Another operating consideration is the minimisation of dust in exhaust gases, the recycling of exhaust gases into the raw mix reduces the thermal energy demand required to bring the raw material up to temperature (Lowitt, 2020). The final operating optimisation step is using process control steps to lower the discharge temperature of the clinker allowing more heat to be maintained in the pyro-processing system. </a:t>
          </a:r>
          <a:endParaRPr lang="en-ZA" sz="200"/>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oneCellAnchor>
    <xdr:from>
      <xdr:col>7</xdr:col>
      <xdr:colOff>609600</xdr:colOff>
      <xdr:row>60</xdr:row>
      <xdr:rowOff>14907</xdr:rowOff>
    </xdr:from>
    <xdr:ext cx="4935133" cy="3015615"/>
    <xdr:pic>
      <xdr:nvPicPr>
        <xdr:cNvPr id="6" name="Picture 5">
          <a:extLst>
            <a:ext uri="{FF2B5EF4-FFF2-40B4-BE49-F238E27FC236}">
              <a16:creationId xmlns:a16="http://schemas.microsoft.com/office/drawing/2014/main" id="{94E74478-0948-4700-839F-9B4BC448CE8D}"/>
            </a:ext>
          </a:extLst>
        </xdr:cNvPr>
        <xdr:cNvPicPr>
          <a:picLocks noChangeAspect="1"/>
        </xdr:cNvPicPr>
      </xdr:nvPicPr>
      <xdr:blipFill>
        <a:blip xmlns:r="http://schemas.openxmlformats.org/officeDocument/2006/relationships" r:embed="rId2"/>
        <a:stretch>
          <a:fillRect/>
        </a:stretch>
      </xdr:blipFill>
      <xdr:spPr>
        <a:xfrm>
          <a:off x="6667500" y="2415207"/>
          <a:ext cx="4935133" cy="3015615"/>
        </a:xfrm>
        <a:prstGeom prst="rect">
          <a:avLst/>
        </a:prstGeom>
      </xdr:spPr>
    </xdr:pic>
    <xdr:clientData/>
  </xdr:oneCellAnchor>
  <xdr:twoCellAnchor>
    <xdr:from>
      <xdr:col>0</xdr:col>
      <xdr:colOff>190500</xdr:colOff>
      <xdr:row>82</xdr:row>
      <xdr:rowOff>101600</xdr:rowOff>
    </xdr:from>
    <xdr:to>
      <xdr:col>8</xdr:col>
      <xdr:colOff>317500</xdr:colOff>
      <xdr:row>103</xdr:row>
      <xdr:rowOff>38100</xdr:rowOff>
    </xdr:to>
    <xdr:sp macro="" textlink="">
      <xdr:nvSpPr>
        <xdr:cNvPr id="7" name="TextBox 6">
          <a:extLst>
            <a:ext uri="{FF2B5EF4-FFF2-40B4-BE49-F238E27FC236}">
              <a16:creationId xmlns:a16="http://schemas.microsoft.com/office/drawing/2014/main" id="{BC5E67B8-8771-4A95-A20C-33811EF61D66}"/>
            </a:ext>
          </a:extLst>
        </xdr:cNvPr>
        <xdr:cNvSpPr txBox="1"/>
      </xdr:nvSpPr>
      <xdr:spPr>
        <a:xfrm>
          <a:off x="190500" y="501650"/>
          <a:ext cx="6823075" cy="4137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-Consensus of being most viable option</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a:solidFill>
                <a:schemeClr val="dk1"/>
              </a:solidFill>
              <a:effectLst/>
              <a:latin typeface="+mn-lt"/>
              <a:ea typeface="+mn-ea"/>
              <a:cs typeface="+mn-cs"/>
            </a:rPr>
            <a:t>Reducing the </a:t>
          </a:r>
          <a:r>
            <a:rPr lang="en-ZA" sz="1100" b="1">
              <a:solidFill>
                <a:schemeClr val="dk1"/>
              </a:solidFill>
              <a:effectLst/>
              <a:latin typeface="+mn-lt"/>
              <a:ea typeface="+mn-ea"/>
              <a:cs typeface="+mn-cs"/>
            </a:rPr>
            <a:t>clinker ratio </a:t>
          </a:r>
          <a:r>
            <a:rPr lang="en-ZA" sz="1100">
              <a:solidFill>
                <a:schemeClr val="dk1"/>
              </a:solidFill>
              <a:effectLst/>
              <a:latin typeface="+mn-lt"/>
              <a:ea typeface="+mn-ea"/>
              <a:cs typeface="+mn-cs"/>
            </a:rPr>
            <a:t>in cement to </a:t>
          </a:r>
          <a:r>
            <a:rPr lang="en-ZA" sz="1100" b="1">
              <a:solidFill>
                <a:schemeClr val="dk1"/>
              </a:solidFill>
              <a:effectLst/>
              <a:latin typeface="+mn-lt"/>
              <a:ea typeface="+mn-ea"/>
              <a:cs typeface="+mn-cs"/>
            </a:rPr>
            <a:t>60%</a:t>
          </a:r>
          <a:r>
            <a:rPr lang="en-ZA" sz="1100">
              <a:solidFill>
                <a:schemeClr val="dk1"/>
              </a:solidFill>
              <a:effectLst/>
              <a:latin typeface="+mn-lt"/>
              <a:ea typeface="+mn-ea"/>
              <a:cs typeface="+mn-cs"/>
            </a:rPr>
            <a:t> will achieve </a:t>
          </a:r>
          <a:r>
            <a:rPr lang="en-ZA" sz="1100" b="1">
              <a:solidFill>
                <a:schemeClr val="dk1"/>
              </a:solidFill>
              <a:effectLst/>
              <a:latin typeface="+mn-lt"/>
              <a:ea typeface="+mn-ea"/>
              <a:cs typeface="+mn-cs"/>
            </a:rPr>
            <a:t>37</a:t>
          </a:r>
          <a:r>
            <a:rPr lang="en-ZA" sz="1100">
              <a:solidFill>
                <a:schemeClr val="dk1"/>
              </a:solidFill>
              <a:effectLst/>
              <a:latin typeface="+mn-lt"/>
              <a:ea typeface="+mn-ea"/>
              <a:cs typeface="+mn-cs"/>
            </a:rPr>
            <a:t>% of the cumulative CO2 emissions savings by 2050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-Zero Carbon Australia (2017) calculates that for </a:t>
          </a:r>
          <a:r>
            <a:rPr lang="en-ZA" sz="1100" b="1">
              <a:solidFill>
                <a:schemeClr val="dk1"/>
              </a:solidFill>
              <a:effectLst/>
              <a:latin typeface="+mn-lt"/>
              <a:ea typeface="+mn-ea"/>
              <a:cs typeface="+mn-cs"/>
            </a:rPr>
            <a:t>every 10% of clinker substituted in cement, emissions decrease by 6% </a:t>
          </a:r>
        </a:p>
        <a:p>
          <a:pPr marL="0" marR="0" lvl="0" indent="0" defTabSz="914400" eaLnBrk="1" fontAlgn="auto" latinLnBrk="0" hangingPunct="1">
            <a:lnSpc>
              <a:spcPct val="100000"/>
            </a:lnSpc>
            <a:spcBef>
              <a:spcPts val="0"/>
            </a:spcBef>
            <a:spcAft>
              <a:spcPts val="0"/>
            </a:spcAft>
            <a:buClrTx/>
            <a:buSzTx/>
            <a:buFontTx/>
            <a:buNone/>
            <a:tabLst/>
            <a:defRPr/>
          </a:pPr>
          <a:r>
            <a:rPr lang="en-ZA" sz="1100" b="0">
              <a:solidFill>
                <a:schemeClr val="dk1"/>
              </a:solidFill>
              <a:effectLst/>
              <a:latin typeface="+mn-lt"/>
              <a:ea typeface="+mn-ea"/>
              <a:cs typeface="+mn-cs"/>
            </a:rPr>
            <a:t>-</a:t>
          </a:r>
          <a:r>
            <a:rPr lang="en-ZA" sz="1100">
              <a:solidFill>
                <a:schemeClr val="dk1"/>
              </a:solidFill>
              <a:effectLst/>
              <a:latin typeface="+mn-lt"/>
              <a:ea typeface="+mn-ea"/>
              <a:cs typeface="+mn-cs"/>
            </a:rPr>
            <a:t>According to the South Africa’s GHG mitigation potential analysis (MPA) (2014), reducing the average clinker content of cement to </a:t>
          </a:r>
          <a:r>
            <a:rPr lang="en-ZA" sz="1100" b="1">
              <a:solidFill>
                <a:schemeClr val="dk1"/>
              </a:solidFill>
              <a:effectLst/>
              <a:latin typeface="+mn-lt"/>
              <a:ea typeface="+mn-ea"/>
              <a:cs typeface="+mn-cs"/>
            </a:rPr>
            <a:t>66% is </a:t>
          </a:r>
          <a:r>
            <a:rPr lang="en-ZA" sz="1100">
              <a:solidFill>
                <a:schemeClr val="dk1"/>
              </a:solidFill>
              <a:effectLst/>
              <a:latin typeface="+mn-lt"/>
              <a:ea typeface="+mn-ea"/>
              <a:cs typeface="+mn-cs"/>
            </a:rPr>
            <a:t>capable of reducing CO2e emissions by </a:t>
          </a:r>
          <a:r>
            <a:rPr lang="en-ZA" sz="1100" b="1">
              <a:solidFill>
                <a:schemeClr val="dk1"/>
              </a:solidFill>
              <a:effectLst/>
              <a:latin typeface="+mn-lt"/>
              <a:ea typeface="+mn-ea"/>
              <a:cs typeface="+mn-cs"/>
            </a:rPr>
            <a:t>0.75Mt per annum </a:t>
          </a:r>
          <a:r>
            <a:rPr lang="en-ZA" sz="1100">
              <a:solidFill>
                <a:schemeClr val="dk1"/>
              </a:solidFill>
              <a:effectLst/>
              <a:latin typeface="+mn-lt"/>
              <a:ea typeface="+mn-ea"/>
              <a:cs typeface="+mn-cs"/>
            </a:rPr>
            <a:t>with a marginal abatement cost of -R122/t CO2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aseline="0">
              <a:solidFill>
                <a:schemeClr val="dk1"/>
              </a:solidFill>
              <a:effectLst/>
              <a:latin typeface="+mn-lt"/>
              <a:ea typeface="+mn-ea"/>
              <a:cs typeface="+mn-cs"/>
            </a:rPr>
            <a:t>C</a:t>
          </a:r>
          <a:r>
            <a:rPr lang="en-ZA" sz="1100" b="1" baseline="0">
              <a:solidFill>
                <a:schemeClr val="dk1"/>
              </a:solidFill>
              <a:effectLst/>
              <a:latin typeface="+mn-lt"/>
              <a:ea typeface="+mn-ea"/>
              <a:cs typeface="+mn-cs"/>
            </a:rPr>
            <a:t>linker costs between R1100-R1500 per ton</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TWO</a:t>
          </a:r>
          <a:r>
            <a:rPr lang="en-ZA" sz="1100" b="1" baseline="0">
              <a:solidFill>
                <a:schemeClr val="dk1"/>
              </a:solidFill>
              <a:effectLst/>
              <a:latin typeface="+mn-lt"/>
              <a:ea typeface="+mn-ea"/>
              <a:cs typeface="+mn-cs"/>
            </a:rPr>
            <a:t> TYPES OF CLINKER SUBSTITUTES:</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1)</a:t>
          </a:r>
          <a:r>
            <a:rPr lang="en-ZA" sz="1100" baseline="0">
              <a:solidFill>
                <a:schemeClr val="dk1"/>
              </a:solidFill>
              <a:effectLst/>
              <a:latin typeface="+mn-lt"/>
              <a:ea typeface="+mn-ea"/>
              <a:cs typeface="+mn-cs"/>
            </a:rPr>
            <a:t> Fillers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-Non reactive/no effect on strengthening of cement (Raw ground limestone and gypsum)</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Supplementary Cementitious Materials (SCM's)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-Reactive and active in cement strengthening</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 The most popular options for blended cements in South Africa are fly ash, GGBS/GGCS, calcined clay (kaolinite clay) and natural pozzolana given the high substitution potential, cost and availability (Shekhovtsova, 2015) </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-Average clinker factor in cement in South Africa was only </a:t>
          </a:r>
          <a:r>
            <a:rPr lang="en-ZA" sz="1100" b="1">
              <a:solidFill>
                <a:schemeClr val="dk1"/>
              </a:solidFill>
              <a:effectLst/>
              <a:latin typeface="+mn-lt"/>
              <a:ea typeface="+mn-ea"/>
              <a:cs typeface="+mn-cs"/>
            </a:rPr>
            <a:t>72% (clinker substitution of 28%)</a:t>
          </a:r>
          <a:r>
            <a:rPr lang="en-ZA" sz="1100">
              <a:solidFill>
                <a:schemeClr val="dk1"/>
              </a:solidFill>
              <a:effectLst/>
              <a:latin typeface="+mn-lt"/>
              <a:ea typeface="+mn-ea"/>
              <a:cs typeface="+mn-cs"/>
            </a:rPr>
            <a:t> however multiple studies have shown that clinker can </a:t>
          </a:r>
          <a:r>
            <a:rPr lang="en-ZA" sz="1100" b="1">
              <a:solidFill>
                <a:schemeClr val="dk1"/>
              </a:solidFill>
              <a:effectLst/>
              <a:latin typeface="+mn-lt"/>
              <a:ea typeface="+mn-ea"/>
              <a:cs typeface="+mn-cs"/>
            </a:rPr>
            <a:t>be replaced with SCM’s by 50-70% without reducing the structural integrity </a:t>
          </a:r>
          <a:r>
            <a:rPr lang="en-ZA" sz="1100">
              <a:solidFill>
                <a:schemeClr val="dk1"/>
              </a:solidFill>
              <a:effectLst/>
              <a:latin typeface="+mn-lt"/>
              <a:ea typeface="+mn-ea"/>
              <a:cs typeface="+mn-cs"/>
            </a:rPr>
            <a:t>of the cement (Scrivener, 2014; Kajaste &amp; Hurme, 2015). </a:t>
          </a: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b="0"/>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oneCellAnchor>
    <xdr:from>
      <xdr:col>9</xdr:col>
      <xdr:colOff>139391</xdr:colOff>
      <xdr:row>82</xdr:row>
      <xdr:rowOff>46463</xdr:rowOff>
    </xdr:from>
    <xdr:ext cx="6590371" cy="6700257"/>
    <xdr:pic>
      <xdr:nvPicPr>
        <xdr:cNvPr id="8" name="Picture 7">
          <a:extLst>
            <a:ext uri="{FF2B5EF4-FFF2-40B4-BE49-F238E27FC236}">
              <a16:creationId xmlns:a16="http://schemas.microsoft.com/office/drawing/2014/main" id="{9F6A503C-0A1F-4FDE-A92E-B06936162198}"/>
            </a:ext>
          </a:extLst>
        </xdr:cNvPr>
        <xdr:cNvPicPr>
          <a:picLocks noChangeAspect="1"/>
        </xdr:cNvPicPr>
      </xdr:nvPicPr>
      <xdr:blipFill>
        <a:blip xmlns:r="http://schemas.openxmlformats.org/officeDocument/2006/relationships" r:embed="rId3"/>
        <a:stretch>
          <a:fillRect/>
        </a:stretch>
      </xdr:blipFill>
      <xdr:spPr>
        <a:xfrm>
          <a:off x="7673666" y="446513"/>
          <a:ext cx="6590371" cy="6700257"/>
        </a:xfrm>
        <a:prstGeom prst="rect">
          <a:avLst/>
        </a:prstGeom>
      </xdr:spPr>
    </xdr:pic>
    <xdr:clientData/>
  </xdr:oneCellAnchor>
  <xdr:twoCellAnchor>
    <xdr:from>
      <xdr:col>1</xdr:col>
      <xdr:colOff>294268</xdr:colOff>
      <xdr:row>103</xdr:row>
      <xdr:rowOff>170367</xdr:rowOff>
    </xdr:from>
    <xdr:to>
      <xdr:col>9</xdr:col>
      <xdr:colOff>421268</xdr:colOff>
      <xdr:row>114</xdr:row>
      <xdr:rowOff>20321</xdr:rowOff>
    </xdr:to>
    <xdr:sp macro="" textlink="">
      <xdr:nvSpPr>
        <xdr:cNvPr id="9" name="TextBox 8">
          <a:extLst>
            <a:ext uri="{FF2B5EF4-FFF2-40B4-BE49-F238E27FC236}">
              <a16:creationId xmlns:a16="http://schemas.microsoft.com/office/drawing/2014/main" id="{452813C5-D3ED-4C0D-8FA3-E3F615B8903A}"/>
            </a:ext>
          </a:extLst>
        </xdr:cNvPr>
        <xdr:cNvSpPr txBox="1"/>
      </xdr:nvSpPr>
      <xdr:spPr>
        <a:xfrm>
          <a:off x="1132468" y="4770942"/>
          <a:ext cx="6823075" cy="20502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FLY</a:t>
          </a:r>
          <a:r>
            <a:rPr lang="en-GB" sz="1100" b="1" baseline="0"/>
            <a:t> ASH</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a:t>
          </a:r>
          <a:r>
            <a:rPr lang="en-ZA" sz="1100" b="0" baseline="0">
              <a:solidFill>
                <a:schemeClr val="dk1"/>
              </a:solidFill>
              <a:effectLst/>
              <a:latin typeface="+mn-lt"/>
              <a:ea typeface="+mn-ea"/>
              <a:cs typeface="+mn-cs"/>
            </a:rPr>
            <a:t>C</a:t>
          </a:r>
          <a:r>
            <a:rPr lang="en-ZA" sz="1100">
              <a:solidFill>
                <a:schemeClr val="dk1"/>
              </a:solidFill>
              <a:effectLst/>
              <a:latin typeface="+mn-lt"/>
              <a:ea typeface="+mn-ea"/>
              <a:cs typeface="+mn-cs"/>
            </a:rPr>
            <a:t>onsists mainly of silicon, aluminium and calcium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-Eskom produces approximately 40 Mt of fresh fly ash from burning coal (Shekhovtsova, 2015).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-Approximately 74% of the fresh fly ash is required as a salt sink for poor quality effluent streams and the remaining 26% is available for reuse (Reynolds-Clausen &amp; Singh, 2017)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10,4 Mt</a:t>
          </a:r>
          <a:r>
            <a:rPr lang="en-ZA" sz="1100" b="1" baseline="0">
              <a:solidFill>
                <a:schemeClr val="dk1"/>
              </a:solidFill>
              <a:effectLst/>
              <a:latin typeface="+mn-lt"/>
              <a:ea typeface="+mn-ea"/>
              <a:cs typeface="+mn-cs"/>
            </a:rPr>
            <a:t> available </a:t>
          </a:r>
          <a:r>
            <a:rPr lang="en-ZA" sz="1100" baseline="0">
              <a:solidFill>
                <a:schemeClr val="dk1"/>
              </a:solidFill>
              <a:effectLst/>
              <a:latin typeface="+mn-lt"/>
              <a:ea typeface="+mn-ea"/>
              <a:cs typeface="+mn-cs"/>
            </a:rPr>
            <a:t>for SCM per 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-This allows for a 70% clinker substitution (this excludes the millions of stockpilled flyash available)</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-Costs between R400-R500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-OPC costs between R1100-R1500</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-SA regulation allows for a maximum of 35% fly ash clinker substitution (however projects have used substitution ratios to 65%/68% and did not affect the strength test of cement)</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284480</xdr:colOff>
      <xdr:row>114</xdr:row>
      <xdr:rowOff>142240</xdr:rowOff>
    </xdr:from>
    <xdr:to>
      <xdr:col>9</xdr:col>
      <xdr:colOff>411480</xdr:colOff>
      <xdr:row>122</xdr:row>
      <xdr:rowOff>121920</xdr:rowOff>
    </xdr:to>
    <xdr:sp macro="" textlink="">
      <xdr:nvSpPr>
        <xdr:cNvPr id="10" name="TextBox 9">
          <a:extLst>
            <a:ext uri="{FF2B5EF4-FFF2-40B4-BE49-F238E27FC236}">
              <a16:creationId xmlns:a16="http://schemas.microsoft.com/office/drawing/2014/main" id="{08331D51-C6D8-411B-9DC8-C66F3F890798}"/>
            </a:ext>
          </a:extLst>
        </xdr:cNvPr>
        <xdr:cNvSpPr txBox="1"/>
      </xdr:nvSpPr>
      <xdr:spPr>
        <a:xfrm>
          <a:off x="1122680" y="6943090"/>
          <a:ext cx="6823075" cy="15798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GROUND GRANULATED BLAST FURNACE SLAG (GGBS)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-By product of blast furnaces in iron ore refining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-SImilar in composition to clinker but must undergo additional processing costs to be used</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-Every ton of iron ore prodcues 220-370 kg of slag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-SA regulation allows for a maximum of 95% slag clinker substitution (there are plants fully devoted to produce GGBS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-Costs R800-R900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-Issue would be of declining iron production worldwide (however there are stockpiled sources of GGBS)</a:t>
          </a: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264160</xdr:colOff>
      <xdr:row>123</xdr:row>
      <xdr:rowOff>81280</xdr:rowOff>
    </xdr:from>
    <xdr:to>
      <xdr:col>9</xdr:col>
      <xdr:colOff>391160</xdr:colOff>
      <xdr:row>131</xdr:row>
      <xdr:rowOff>60960</xdr:rowOff>
    </xdr:to>
    <xdr:sp macro="" textlink="">
      <xdr:nvSpPr>
        <xdr:cNvPr id="11" name="TextBox 10">
          <a:extLst>
            <a:ext uri="{FF2B5EF4-FFF2-40B4-BE49-F238E27FC236}">
              <a16:creationId xmlns:a16="http://schemas.microsoft.com/office/drawing/2014/main" id="{3B604A37-DF5D-4D67-88F8-28E3489425BD}"/>
            </a:ext>
          </a:extLst>
        </xdr:cNvPr>
        <xdr:cNvSpPr txBox="1"/>
      </xdr:nvSpPr>
      <xdr:spPr>
        <a:xfrm>
          <a:off x="1102360" y="8682355"/>
          <a:ext cx="6823075" cy="15798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CALCINED CLAY (KAOLINITE CLAYS)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-Most promosing alternative SCM</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-Can achieve </a:t>
          </a:r>
          <a:r>
            <a:rPr lang="en-GB" sz="1100" b="1" baseline="0">
              <a:solidFill>
                <a:schemeClr val="dk1"/>
              </a:solidFill>
              <a:effectLst/>
              <a:latin typeface="+mn-lt"/>
              <a:ea typeface="+mn-ea"/>
              <a:cs typeface="+mn-cs"/>
            </a:rPr>
            <a:t>clinker substitutions of greater than 50% </a:t>
          </a:r>
          <a:r>
            <a:rPr lang="en-GB" sz="1100" b="0" baseline="0">
              <a:solidFill>
                <a:schemeClr val="dk1"/>
              </a:solidFill>
              <a:effectLst/>
              <a:latin typeface="+mn-lt"/>
              <a:ea typeface="+mn-ea"/>
              <a:cs typeface="+mn-cs"/>
            </a:rPr>
            <a:t>(can be used alongside fly ash and GGBS in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a:t>
          </a:r>
          <a:r>
            <a:rPr lang="en-ZA" sz="1100" b="0" baseline="0">
              <a:solidFill>
                <a:schemeClr val="dk1"/>
              </a:solidFill>
              <a:effectLst/>
              <a:latin typeface="+mn-lt"/>
              <a:ea typeface="+mn-ea"/>
              <a:cs typeface="+mn-cs"/>
            </a:rPr>
            <a:t>L</a:t>
          </a:r>
          <a:r>
            <a:rPr lang="en-ZA" sz="1100">
              <a:solidFill>
                <a:schemeClr val="dk1"/>
              </a:solidFill>
              <a:effectLst/>
              <a:latin typeface="+mn-lt"/>
              <a:ea typeface="+mn-ea"/>
              <a:cs typeface="+mn-cs"/>
            </a:rPr>
            <a:t>arge deposits located in the Grahamstown - Eastern Cape (65 Mt), Hopefield - Western Cape (500 Mt), and Bronkhorstspruit - Gauteng (35 Mt) (Leo &amp; Alexander,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-Studies</a:t>
          </a:r>
          <a:r>
            <a:rPr lang="en-ZA" sz="1100" baseline="0">
              <a:solidFill>
                <a:schemeClr val="dk1"/>
              </a:solidFill>
              <a:effectLst/>
              <a:latin typeface="+mn-lt"/>
              <a:ea typeface="+mn-ea"/>
              <a:cs typeface="+mn-cs"/>
            </a:rPr>
            <a:t> show should cap at 40% clinker substitution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0</xdr:col>
      <xdr:colOff>596900</xdr:colOff>
      <xdr:row>158</xdr:row>
      <xdr:rowOff>38100</xdr:rowOff>
    </xdr:from>
    <xdr:to>
      <xdr:col>8</xdr:col>
      <xdr:colOff>703580</xdr:colOff>
      <xdr:row>168</xdr:row>
      <xdr:rowOff>91254</xdr:rowOff>
    </xdr:to>
    <xdr:sp macro="" textlink="">
      <xdr:nvSpPr>
        <xdr:cNvPr id="12" name="TextBox 11">
          <a:extLst>
            <a:ext uri="{FF2B5EF4-FFF2-40B4-BE49-F238E27FC236}">
              <a16:creationId xmlns:a16="http://schemas.microsoft.com/office/drawing/2014/main" id="{03A40826-497C-4BB5-A969-BDB365F4B221}"/>
            </a:ext>
          </a:extLst>
        </xdr:cNvPr>
        <xdr:cNvSpPr txBox="1"/>
      </xdr:nvSpPr>
      <xdr:spPr>
        <a:xfrm>
          <a:off x="596900" y="438150"/>
          <a:ext cx="6812280" cy="20534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BIOMASS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The key consideration in using crop and agro-biomass is the proximity to the plant due to the low energy density of the residues as further processing is required if the residues are to be transported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-Total</a:t>
          </a:r>
          <a:r>
            <a:rPr lang="en-ZA" sz="1100" baseline="0">
              <a:solidFill>
                <a:schemeClr val="dk1"/>
              </a:solidFill>
              <a:effectLst/>
              <a:latin typeface="+mn-lt"/>
              <a:ea typeface="+mn-ea"/>
              <a:cs typeface="+mn-cs"/>
            </a:rPr>
            <a:t> fuel requirements of cement production is 14 EJ/annum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-F</a:t>
          </a:r>
          <a:r>
            <a:rPr lang="en-ZA" sz="1100">
              <a:solidFill>
                <a:schemeClr val="dk1"/>
              </a:solidFill>
              <a:effectLst/>
              <a:latin typeface="+mn-lt"/>
              <a:ea typeface="+mn-ea"/>
              <a:cs typeface="+mn-cs"/>
            </a:rPr>
            <a:t>orecasts that globally biomass will account for </a:t>
          </a:r>
          <a:r>
            <a:rPr lang="en-ZA" sz="1100" b="1">
              <a:solidFill>
                <a:schemeClr val="dk1"/>
              </a:solidFill>
              <a:effectLst/>
              <a:latin typeface="+mn-lt"/>
              <a:ea typeface="+mn-ea"/>
              <a:cs typeface="+mn-cs"/>
            </a:rPr>
            <a:t>20% </a:t>
          </a:r>
          <a:r>
            <a:rPr lang="en-ZA" sz="1100">
              <a:solidFill>
                <a:schemeClr val="dk1"/>
              </a:solidFill>
              <a:effectLst/>
              <a:latin typeface="+mn-lt"/>
              <a:ea typeface="+mn-ea"/>
              <a:cs typeface="+mn-cs"/>
            </a:rPr>
            <a:t>of the total fuel requirements with a maximum value of 6 EJ/year (Energy Transitions Commission (ETC), 2018)</a:t>
          </a:r>
          <a:r>
            <a:rPr lang="en-ZA" sz="1100" baseline="0">
              <a:solidFill>
                <a:schemeClr val="dk1"/>
              </a:solidFill>
              <a:effectLst/>
              <a:latin typeface="+mn-lt"/>
              <a:ea typeface="+mn-ea"/>
              <a:cs typeface="+mn-cs"/>
            </a:rPr>
            <a:t> as cement is not classified as a priority sector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Biomass has a large diversity in its lower- heating values (LHV) that can range from </a:t>
          </a:r>
          <a:r>
            <a:rPr lang="en-ZA" sz="1100" b="1">
              <a:solidFill>
                <a:schemeClr val="dk1"/>
              </a:solidFill>
              <a:effectLst/>
              <a:latin typeface="+mn-lt"/>
              <a:ea typeface="+mn-ea"/>
              <a:cs typeface="+mn-cs"/>
            </a:rPr>
            <a:t>9.2-19.4 GJ/dry tonne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b="1">
              <a:solidFill>
                <a:schemeClr val="dk1"/>
              </a:solidFill>
              <a:effectLst/>
              <a:latin typeface="+mn-lt"/>
              <a:ea typeface="+mn-ea"/>
              <a:cs typeface="+mn-cs"/>
            </a:rPr>
            <a:t>Substitution ratios of 20% in cement kilns </a:t>
          </a:r>
          <a:r>
            <a:rPr lang="en-ZA" sz="1100">
              <a:solidFill>
                <a:schemeClr val="dk1"/>
              </a:solidFill>
              <a:effectLst/>
              <a:latin typeface="+mn-lt"/>
              <a:ea typeface="+mn-ea"/>
              <a:cs typeface="+mn-cs"/>
            </a:rPr>
            <a:t>are recommended to have no adverse effects on combustibility of the raw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-Reccomended Biomass compositions: </a:t>
          </a:r>
          <a:r>
            <a:rPr lang="en-ZA" sz="1100">
              <a:solidFill>
                <a:schemeClr val="dk1"/>
              </a:solidFill>
              <a:effectLst/>
              <a:latin typeface="+mn-lt"/>
              <a:ea typeface="+mn-ea"/>
              <a:cs typeface="+mn-cs"/>
            </a:rPr>
            <a:t>A calorific value that is higher than </a:t>
          </a:r>
          <a:r>
            <a:rPr lang="en-ZA" sz="1100" b="1">
              <a:solidFill>
                <a:schemeClr val="dk1"/>
              </a:solidFill>
              <a:effectLst/>
              <a:latin typeface="+mn-lt"/>
              <a:ea typeface="+mn-ea"/>
              <a:cs typeface="+mn-cs"/>
            </a:rPr>
            <a:t>14 MJ/kg</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moisture content less than 2</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sulphur content below 2.5%, </a:t>
          </a:r>
          <a:r>
            <a:rPr lang="en-ZA" sz="1100">
              <a:solidFill>
                <a:schemeClr val="dk1"/>
              </a:solidFill>
              <a:effectLst/>
              <a:latin typeface="+mn-lt"/>
              <a:ea typeface="+mn-ea"/>
              <a:cs typeface="+mn-cs"/>
            </a:rPr>
            <a:t>and </a:t>
          </a:r>
          <a:r>
            <a:rPr lang="en-ZA" sz="1100" b="1">
              <a:solidFill>
                <a:schemeClr val="dk1"/>
              </a:solidFill>
              <a:effectLst/>
              <a:latin typeface="+mn-lt"/>
              <a:ea typeface="+mn-ea"/>
              <a:cs typeface="+mn-cs"/>
            </a:rPr>
            <a:t>chlorine content below 0.2%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1</xdr:col>
      <xdr:colOff>0</xdr:colOff>
      <xdr:row>169</xdr:row>
      <xdr:rowOff>25400</xdr:rowOff>
    </xdr:from>
    <xdr:ext cx="6045200" cy="2927350"/>
    <xdr:pic>
      <xdr:nvPicPr>
        <xdr:cNvPr id="13" name="Picture 12">
          <a:extLst>
            <a:ext uri="{FF2B5EF4-FFF2-40B4-BE49-F238E27FC236}">
              <a16:creationId xmlns:a16="http://schemas.microsoft.com/office/drawing/2014/main" id="{CB5DC597-4DDE-42A2-A400-CEC7133ABCEB}"/>
            </a:ext>
          </a:extLst>
        </xdr:cNvPr>
        <xdr:cNvPicPr>
          <a:picLocks noChangeAspect="1"/>
        </xdr:cNvPicPr>
      </xdr:nvPicPr>
      <xdr:blipFill>
        <a:blip xmlns:r="http://schemas.openxmlformats.org/officeDocument/2006/relationships" r:embed="rId4"/>
        <a:stretch>
          <a:fillRect/>
        </a:stretch>
      </xdr:blipFill>
      <xdr:spPr>
        <a:xfrm>
          <a:off x="838200" y="2625725"/>
          <a:ext cx="6045200" cy="2927350"/>
        </a:xfrm>
        <a:prstGeom prst="rect">
          <a:avLst/>
        </a:prstGeom>
      </xdr:spPr>
    </xdr:pic>
    <xdr:clientData/>
  </xdr:oneCellAnchor>
  <xdr:twoCellAnchor>
    <xdr:from>
      <xdr:col>1</xdr:col>
      <xdr:colOff>0</xdr:colOff>
      <xdr:row>185</xdr:row>
      <xdr:rowOff>0</xdr:rowOff>
    </xdr:from>
    <xdr:to>
      <xdr:col>9</xdr:col>
      <xdr:colOff>106680</xdr:colOff>
      <xdr:row>213</xdr:row>
      <xdr:rowOff>114300</xdr:rowOff>
    </xdr:to>
    <xdr:sp macro="" textlink="">
      <xdr:nvSpPr>
        <xdr:cNvPr id="14" name="TextBox 13">
          <a:extLst>
            <a:ext uri="{FF2B5EF4-FFF2-40B4-BE49-F238E27FC236}">
              <a16:creationId xmlns:a16="http://schemas.microsoft.com/office/drawing/2014/main" id="{ECE7A6CB-0296-441A-ACCF-515596843C5A}"/>
            </a:ext>
          </a:extLst>
        </xdr:cNvPr>
        <xdr:cNvSpPr txBox="1"/>
      </xdr:nvSpPr>
      <xdr:spPr>
        <a:xfrm>
          <a:off x="838200" y="5800725"/>
          <a:ext cx="6812280" cy="5715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WASTE</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Alternative fuels (AFs) are a type of energy source used by cement producers globally to minimise the output of CO2 as AFs are between 20-25% less carbon intense than fossil fuels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Alternate fuels can be used up to quantities of 100% in kilns depending on their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Typical AFs are used tyres, animal residues, sewage sludge, and waste fuel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current cement industry requires approximately 3.3 GJ of energy per tonne of cement and the corresponding coal costs equates to 30-40% of the total cost (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use of AFs could reduce this cost and reduce the waste management disposal and treatment volumes by up to 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Refuse derived fuels (RDFs) are typically products of municipal waste.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RDFs are advantageous as they: minimise CO2 emissions and ash, have a higher calorific value, and lower moisture content.</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t>
          </a:r>
          <a:r>
            <a:rPr lang="en-ZA" sz="1100" b="1">
              <a:solidFill>
                <a:schemeClr val="dk1"/>
              </a:solidFill>
              <a:effectLst/>
              <a:latin typeface="+mn-lt"/>
              <a:ea typeface="+mn-ea"/>
              <a:cs typeface="+mn-cs"/>
            </a:rPr>
            <a:t>basic net reduction in CO2 emissions </a:t>
          </a:r>
          <a:r>
            <a:rPr lang="en-ZA" sz="1100">
              <a:solidFill>
                <a:schemeClr val="dk1"/>
              </a:solidFill>
              <a:effectLst/>
              <a:latin typeface="+mn-lt"/>
              <a:ea typeface="+mn-ea"/>
              <a:cs typeface="+mn-cs"/>
            </a:rPr>
            <a:t>with the use </a:t>
          </a:r>
          <a:r>
            <a:rPr lang="en-ZA" sz="1100" b="1">
              <a:solidFill>
                <a:schemeClr val="dk1"/>
              </a:solidFill>
              <a:effectLst/>
              <a:latin typeface="+mn-lt"/>
              <a:ea typeface="+mn-ea"/>
              <a:cs typeface="+mn-cs"/>
            </a:rPr>
            <a:t>of RDFs is 0.4 tons CO2/ton coal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-South Africa has banned the disposal of liquid waste and hazardous waste in landfills that have a calorific value of </a:t>
          </a:r>
          <a:r>
            <a:rPr lang="en-ZA" sz="1100" b="1">
              <a:solidFill>
                <a:schemeClr val="dk1"/>
              </a:solidFill>
              <a:effectLst/>
              <a:latin typeface="+mn-lt"/>
              <a:ea typeface="+mn-ea"/>
              <a:cs typeface="+mn-cs"/>
            </a:rPr>
            <a:t>greater than 20 MJ/kg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-Cement kilns offer a viable alternative for this waste disposal</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average RDF has a </a:t>
          </a:r>
          <a:r>
            <a:rPr lang="en-ZA" sz="1100" b="1">
              <a:solidFill>
                <a:schemeClr val="dk1"/>
              </a:solidFill>
              <a:effectLst/>
              <a:latin typeface="+mn-lt"/>
              <a:ea typeface="+mn-ea"/>
              <a:cs typeface="+mn-cs"/>
            </a:rPr>
            <a:t>lower heating value (LHV) of 20.45 MJ/kg. </a:t>
          </a:r>
          <a:r>
            <a:rPr lang="en-ZA" sz="1100">
              <a:solidFill>
                <a:schemeClr val="dk1"/>
              </a:solidFill>
              <a:effectLst/>
              <a:latin typeface="+mn-lt"/>
              <a:ea typeface="+mn-ea"/>
              <a:cs typeface="+mn-cs"/>
            </a:rPr>
            <a:t>Municipal solid waste (MSW) also presents a form of energy that can be used in cement kilns without the treatment that is required for RDF</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-Tyre derived fuels (TDFs) have a </a:t>
          </a:r>
          <a:r>
            <a:rPr lang="en-ZA" sz="1100" b="1">
              <a:solidFill>
                <a:schemeClr val="dk1"/>
              </a:solidFill>
              <a:effectLst/>
              <a:latin typeface="+mn-lt"/>
              <a:ea typeface="+mn-ea"/>
              <a:cs typeface="+mn-cs"/>
            </a:rPr>
            <a:t>high calorific value of 30 MJ/kg</a:t>
          </a:r>
          <a:r>
            <a:rPr lang="en-ZA" sz="1100">
              <a:solidFill>
                <a:schemeClr val="dk1"/>
              </a:solidFill>
              <a:effectLst/>
              <a:latin typeface="+mn-lt"/>
              <a:ea typeface="+mn-ea"/>
              <a:cs typeface="+mn-cs"/>
            </a:rPr>
            <a:t>, low diversification, and low moisture contents (Urbaniec, et al., 2016). This calorific value can get as high as </a:t>
          </a:r>
          <a:r>
            <a:rPr lang="en-ZA" sz="1100" b="1">
              <a:solidFill>
                <a:schemeClr val="dk1"/>
              </a:solidFill>
              <a:effectLst/>
              <a:latin typeface="+mn-lt"/>
              <a:ea typeface="+mn-ea"/>
              <a:cs typeface="+mn-cs"/>
            </a:rPr>
            <a:t>38 MJ/kg after drying and removal of ash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1">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a:t>
          </a:r>
          <a:r>
            <a:rPr lang="en-ZA" sz="1100">
              <a:solidFill>
                <a:schemeClr val="dk1"/>
              </a:solidFill>
              <a:effectLst/>
              <a:latin typeface="+mn-lt"/>
              <a:ea typeface="+mn-ea"/>
              <a:cs typeface="+mn-cs"/>
            </a:rPr>
            <a:t>End of life tyres (ELTs) eplacement ratios need to be kept under 30% as the higher Zn levels can negatively affect the composition of the clinker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-However, PPC aims to have a 50% tyre substitution rate by 2050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Dried (Sewage Sludge) SS can be used in rotary kilns and it does not produce any unwanted emissions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SS presents the greatest potential for CO2 when compared to other waste energy sources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-SS has an LHV of 15 MJ/kg and therefore the requires a greater volume than that of other waste energy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South Africa has a large amount of hazardous waste with 316 781 tonnes/annum (potential to replace 100% of the traditional fossil fuel kiln fuels)</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0</xdr:col>
      <xdr:colOff>0</xdr:colOff>
      <xdr:row>219</xdr:row>
      <xdr:rowOff>0</xdr:rowOff>
    </xdr:from>
    <xdr:to>
      <xdr:col>8</xdr:col>
      <xdr:colOff>106680</xdr:colOff>
      <xdr:row>247</xdr:row>
      <xdr:rowOff>0</xdr:rowOff>
    </xdr:to>
    <xdr:sp macro="" textlink="">
      <xdr:nvSpPr>
        <xdr:cNvPr id="15" name="TextBox 14">
          <a:extLst>
            <a:ext uri="{FF2B5EF4-FFF2-40B4-BE49-F238E27FC236}">
              <a16:creationId xmlns:a16="http://schemas.microsoft.com/office/drawing/2014/main" id="{1651F63C-2F2E-4A08-8A5C-F3F86E2AA9E1}"/>
            </a:ext>
          </a:extLst>
        </xdr:cNvPr>
        <xdr:cNvSpPr txBox="1"/>
      </xdr:nvSpPr>
      <xdr:spPr>
        <a:xfrm>
          <a:off x="0" y="400050"/>
          <a:ext cx="10927080" cy="560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CARBON CAPTURE, UTILISATION AND STORAGE</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a:t>-</a:t>
          </a:r>
          <a:r>
            <a:rPr lang="en-ZA" sz="1100">
              <a:solidFill>
                <a:schemeClr val="dk1"/>
              </a:solidFill>
              <a:effectLst/>
              <a:latin typeface="+mn-lt"/>
              <a:ea typeface="+mn-ea"/>
              <a:cs typeface="+mn-cs"/>
            </a:rPr>
            <a:t>Carbon capture, utilisation and storage (CCUS) has been identified as the main technology group capable of reducing the remaining emissions in the cement industry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-According to the IEA, the combination of other mitigation pathways (alternative fuels, cement: clinker ratio, energy efficiency) can reduce CO2 emissions per tonne of cement produced by roughly </a:t>
          </a:r>
          <a:r>
            <a:rPr lang="en-ZA" sz="1100" b="1">
              <a:solidFill>
                <a:schemeClr val="dk1"/>
              </a:solidFill>
              <a:effectLst/>
              <a:latin typeface="+mn-lt"/>
              <a:ea typeface="+mn-ea"/>
              <a:cs typeface="+mn-cs"/>
            </a:rPr>
            <a:t>50% without CCUS</a:t>
          </a:r>
          <a:r>
            <a:rPr lang="en-ZA" sz="1100">
              <a:solidFill>
                <a:schemeClr val="dk1"/>
              </a:solidFill>
              <a:effectLst/>
              <a:latin typeface="+mn-lt"/>
              <a:ea typeface="+mn-ea"/>
              <a:cs typeface="+mn-cs"/>
            </a:rPr>
            <a:t>; whereas with </a:t>
          </a:r>
          <a:r>
            <a:rPr lang="en-ZA" sz="1100" b="1">
              <a:solidFill>
                <a:schemeClr val="dk1"/>
              </a:solidFill>
              <a:effectLst/>
              <a:latin typeface="+mn-lt"/>
              <a:ea typeface="+mn-ea"/>
              <a:cs typeface="+mn-cs"/>
            </a:rPr>
            <a:t>CCUS CO2 emissions per tonne of cement produced </a:t>
          </a:r>
          <a:r>
            <a:rPr lang="en-ZA" sz="1100">
              <a:solidFill>
                <a:schemeClr val="dk1"/>
              </a:solidFill>
              <a:effectLst/>
              <a:latin typeface="+mn-lt"/>
              <a:ea typeface="+mn-ea"/>
              <a:cs typeface="+mn-cs"/>
            </a:rPr>
            <a:t>can be </a:t>
          </a:r>
          <a:r>
            <a:rPr lang="en-ZA" sz="1100" b="1">
              <a:solidFill>
                <a:schemeClr val="dk1"/>
              </a:solidFill>
              <a:effectLst/>
              <a:latin typeface="+mn-lt"/>
              <a:ea typeface="+mn-ea"/>
              <a:cs typeface="+mn-cs"/>
            </a:rPr>
            <a:t>reduced by up to 80-93% </a:t>
          </a:r>
          <a:r>
            <a:rPr lang="en-ZA" sz="1100">
              <a:solidFill>
                <a:schemeClr val="dk1"/>
              </a:solidFill>
              <a:effectLst/>
              <a:latin typeface="+mn-lt"/>
              <a:ea typeface="+mn-ea"/>
              <a:cs typeface="+mn-cs"/>
            </a:rPr>
            <a:t>(International Energy Agency (IEA), 2018; Barker, et al., 2009)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Four</a:t>
          </a:r>
          <a:r>
            <a:rPr lang="en-ZA" sz="1100" baseline="0">
              <a:solidFill>
                <a:schemeClr val="dk1"/>
              </a:solidFill>
              <a:effectLst/>
              <a:latin typeface="+mn-lt"/>
              <a:ea typeface="+mn-ea"/>
              <a:cs typeface="+mn-cs"/>
            </a:rPr>
            <a:t> most promising methods: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1) Post combistion amine scrubbing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Calcium Looping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3) Full Oxy-fuel combustion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4)Partial Oxy-fuel combustion</a:t>
          </a: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-Major</a:t>
          </a:r>
          <a:r>
            <a:rPr lang="en-ZA" baseline="0"/>
            <a:t> concerns are cost and energy requirement</a:t>
          </a:r>
        </a:p>
        <a:p>
          <a:pPr marL="0" marR="0" lvl="0" indent="0" algn="l" defTabSz="914400" eaLnBrk="1" fontAlgn="auto" latinLnBrk="0" hangingPunct="1">
            <a:lnSpc>
              <a:spcPct val="100000"/>
            </a:lnSpc>
            <a:spcBef>
              <a:spcPts val="0"/>
            </a:spcBef>
            <a:spcAft>
              <a:spcPts val="0"/>
            </a:spcAft>
            <a:buClrTx/>
            <a:buSzTx/>
            <a:buFontTx/>
            <a:buNone/>
            <a:tabLst/>
            <a:defRPr/>
          </a:pPr>
          <a:r>
            <a:rPr lang="en-ZA" baseline="0"/>
            <a:t>-</a:t>
          </a:r>
          <a:r>
            <a:rPr lang="en-ZA" sz="1100">
              <a:solidFill>
                <a:schemeClr val="dk1"/>
              </a:solidFill>
              <a:effectLst/>
              <a:latin typeface="+mn-lt"/>
              <a:ea typeface="+mn-ea"/>
              <a:cs typeface="+mn-cs"/>
            </a:rPr>
            <a:t>The capital costs for the different capture technologies are depicted above and show that to retrofit a 1 Mt cement plant with full oxy-fuel combustion will cost roughly R1.9 billion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Similarly, the MPA estimates that carbon capture technologies, when available, will have a marginal abatement cost of R820-R910/t CO2e captured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is estimated that to capture </a:t>
          </a:r>
          <a:r>
            <a:rPr lang="en-ZA" sz="1100" b="1">
              <a:solidFill>
                <a:schemeClr val="dk1"/>
              </a:solidFill>
              <a:effectLst/>
              <a:latin typeface="+mn-lt"/>
              <a:ea typeface="+mn-ea"/>
              <a:cs typeface="+mn-cs"/>
            </a:rPr>
            <a:t>1 ton of CO2 requires 3 GJ of thermal energy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electrical energy requirement for full oxy-fuel combustion </a:t>
          </a:r>
          <a:r>
            <a:rPr lang="en-ZA" sz="1100" b="1">
              <a:solidFill>
                <a:schemeClr val="dk1"/>
              </a:solidFill>
              <a:effectLst/>
              <a:latin typeface="+mn-lt"/>
              <a:ea typeface="+mn-ea"/>
              <a:cs typeface="+mn-cs"/>
            </a:rPr>
            <a:t>is 60 kWh/t clinker which is a 66% increase in the electrical demand </a:t>
          </a:r>
          <a:r>
            <a:rPr lang="en-ZA" sz="1100">
              <a:solidFill>
                <a:schemeClr val="dk1"/>
              </a:solidFill>
              <a:effectLst/>
              <a:latin typeface="+mn-lt"/>
              <a:ea typeface="+mn-ea"/>
              <a:cs typeface="+mn-cs"/>
            </a:rPr>
            <a:t>of the cement plant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most promising carbon utilisation methods come from the petroleum industry which plan to generate renewable energy by reacting CO2 with H2 to form methane and other hydrocarbon products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applicability of carbon utilisation as a sink for captured CO2 is dependent on the distance between cement plants and carbon utilisation sites such as Secunda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r>
            <a:rPr lang="en-ZA"/>
            <a:t>-C</a:t>
          </a:r>
          <a:r>
            <a:rPr lang="en-ZA" sz="1100">
              <a:solidFill>
                <a:schemeClr val="dk1"/>
              </a:solidFill>
              <a:effectLst/>
              <a:latin typeface="+mn-lt"/>
              <a:ea typeface="+mn-ea"/>
              <a:cs typeface="+mn-cs"/>
            </a:rPr>
            <a:t>arbon cure and Solidia Technologies are two global companies that have designed systems to inject recycled CO2 into fresh concrete. </a:t>
          </a:r>
        </a:p>
        <a:p>
          <a:r>
            <a:rPr lang="en-ZA" sz="1100">
              <a:solidFill>
                <a:schemeClr val="dk1"/>
              </a:solidFill>
              <a:effectLst/>
              <a:latin typeface="+mn-lt"/>
              <a:ea typeface="+mn-ea"/>
              <a:cs typeface="+mn-cs"/>
            </a:rPr>
            <a:t>-Once injected the CO2 undergoes mineralization by reacting with CaO to form CaCO3; the CO2 is then permanently embedded in the concrete (Carbon Cure, 2020). </a:t>
          </a:r>
        </a:p>
        <a:p>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This concrete curing process consumes 240 kg of CO2 per ton of concrete produced </a:t>
          </a:r>
          <a:r>
            <a:rPr lang="en-ZA" sz="1100">
              <a:solidFill>
                <a:schemeClr val="dk1"/>
              </a:solidFill>
              <a:effectLst/>
              <a:latin typeface="+mn-lt"/>
              <a:ea typeface="+mn-ea"/>
              <a:cs typeface="+mn-cs"/>
            </a:rPr>
            <a:t>(Solidia, 2020). </a:t>
          </a:r>
        </a:p>
        <a:p>
          <a:r>
            <a:rPr lang="en-ZA" sz="1100">
              <a:solidFill>
                <a:schemeClr val="dk1"/>
              </a:solidFill>
              <a:effectLst/>
              <a:latin typeface="+mn-lt"/>
              <a:ea typeface="+mn-ea"/>
              <a:cs typeface="+mn-cs"/>
            </a:rPr>
            <a:t>-Solidia Technologies estimates their technology will reduce the </a:t>
          </a:r>
          <a:r>
            <a:rPr lang="en-ZA" sz="1100" b="1">
              <a:solidFill>
                <a:schemeClr val="dk1"/>
              </a:solidFill>
              <a:effectLst/>
              <a:latin typeface="+mn-lt"/>
              <a:ea typeface="+mn-ea"/>
              <a:cs typeface="+mn-cs"/>
            </a:rPr>
            <a:t>carbon footprint of concrete by 70%, </a:t>
          </a:r>
          <a:r>
            <a:rPr lang="en-ZA" sz="1100">
              <a:solidFill>
                <a:schemeClr val="dk1"/>
              </a:solidFill>
              <a:effectLst/>
              <a:latin typeface="+mn-lt"/>
              <a:ea typeface="+mn-ea"/>
              <a:cs typeface="+mn-cs"/>
            </a:rPr>
            <a:t>reduce the water usage in concrete manufacturing by 3 trillion litres per year and </a:t>
          </a:r>
          <a:r>
            <a:rPr lang="en-ZA" sz="1100" b="1">
              <a:solidFill>
                <a:schemeClr val="dk1"/>
              </a:solidFill>
              <a:effectLst/>
              <a:latin typeface="+mn-lt"/>
              <a:ea typeface="+mn-ea"/>
              <a:cs typeface="+mn-cs"/>
            </a:rPr>
            <a:t>reduce energy consumption of a cement plant by 30-40% </a:t>
          </a:r>
          <a:r>
            <a:rPr lang="en-ZA" sz="1100">
              <a:solidFill>
                <a:schemeClr val="dk1"/>
              </a:solidFill>
              <a:effectLst/>
              <a:latin typeface="+mn-lt"/>
              <a:ea typeface="+mn-ea"/>
              <a:cs typeface="+mn-cs"/>
            </a:rPr>
            <a:t>(Solidia, 2020). </a:t>
          </a:r>
        </a:p>
        <a:p>
          <a:endParaRPr lang="en-ZA" sz="1100">
            <a:solidFill>
              <a:schemeClr val="dk1"/>
            </a:solidFill>
            <a:effectLst/>
            <a:latin typeface="+mn-lt"/>
            <a:ea typeface="+mn-ea"/>
            <a:cs typeface="+mn-cs"/>
          </a:endParaRPr>
        </a:p>
        <a:p>
          <a:r>
            <a:rPr lang="en-ZA" sz="1100" b="1">
              <a:solidFill>
                <a:schemeClr val="dk1"/>
              </a:solidFill>
              <a:effectLst/>
              <a:latin typeface="+mn-lt"/>
              <a:ea typeface="+mn-ea"/>
              <a:cs typeface="+mn-cs"/>
            </a:rPr>
            <a:t>STORAGE SITES</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-For carbon storage, the geological subsurface is very important  (look right)</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estimated capacity of geological storage in South Africa is 150 Gt CO2, the storage potential is dispersed across unmineable coal seams, deep saline formations, and depleted oil and gas fields </a:t>
          </a:r>
          <a:endParaRPr lang="en-ZA"/>
        </a:p>
        <a:p>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8</xdr:col>
      <xdr:colOff>292099</xdr:colOff>
      <xdr:row>218</xdr:row>
      <xdr:rowOff>152400</xdr:rowOff>
    </xdr:from>
    <xdr:ext cx="8525171" cy="5699125"/>
    <xdr:pic>
      <xdr:nvPicPr>
        <xdr:cNvPr id="16" name="Picture 15" descr="page26image66446272">
          <a:extLst>
            <a:ext uri="{FF2B5EF4-FFF2-40B4-BE49-F238E27FC236}">
              <a16:creationId xmlns:a16="http://schemas.microsoft.com/office/drawing/2014/main" id="{AA2DE765-923D-42A7-A83D-14AF41D9260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1112499" y="352425"/>
          <a:ext cx="8525171" cy="56991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xdr:col>
      <xdr:colOff>0</xdr:colOff>
      <xdr:row>260</xdr:row>
      <xdr:rowOff>0</xdr:rowOff>
    </xdr:from>
    <xdr:to>
      <xdr:col>5</xdr:col>
      <xdr:colOff>411480</xdr:colOff>
      <xdr:row>269</xdr:row>
      <xdr:rowOff>63500</xdr:rowOff>
    </xdr:to>
    <xdr:sp macro="" textlink="">
      <xdr:nvSpPr>
        <xdr:cNvPr id="17" name="TextBox 16">
          <a:extLst>
            <a:ext uri="{FF2B5EF4-FFF2-40B4-BE49-F238E27FC236}">
              <a16:creationId xmlns:a16="http://schemas.microsoft.com/office/drawing/2014/main" id="{D2B7145E-65F4-41FE-8ADE-4476996F367A}"/>
            </a:ext>
          </a:extLst>
        </xdr:cNvPr>
        <xdr:cNvSpPr txBox="1"/>
      </xdr:nvSpPr>
      <xdr:spPr>
        <a:xfrm>
          <a:off x="838200" y="8601075"/>
          <a:ext cx="6726555" cy="18637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CLINKER FREE CEMENTS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-Geopolymer</a:t>
          </a:r>
          <a:r>
            <a:rPr lang="en-GB" sz="1100" b="0" baseline="0"/>
            <a:t> cements (GPC) made from alkali activated materials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-T</a:t>
          </a:r>
          <a:r>
            <a:rPr lang="en-ZA" sz="1100">
              <a:solidFill>
                <a:schemeClr val="dk1"/>
              </a:solidFill>
              <a:effectLst/>
              <a:latin typeface="+mn-lt"/>
              <a:ea typeface="+mn-ea"/>
              <a:cs typeface="+mn-cs"/>
            </a:rPr>
            <a:t>he MPA (2014) assumes that GPC production will account for 2.5% of total cement production by 2040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Leanne and Preston (2018) reports that GPC can </a:t>
          </a:r>
          <a:r>
            <a:rPr lang="en-ZA" sz="1100" b="1">
              <a:solidFill>
                <a:schemeClr val="dk1"/>
              </a:solidFill>
              <a:effectLst/>
              <a:latin typeface="+mn-lt"/>
              <a:ea typeface="+mn-ea"/>
              <a:cs typeface="+mn-cs"/>
            </a:rPr>
            <a:t>reduce process emissions by 80-90% </a:t>
          </a:r>
          <a:r>
            <a:rPr lang="en-ZA" sz="1100">
              <a:solidFill>
                <a:schemeClr val="dk1"/>
              </a:solidFill>
              <a:effectLst/>
              <a:latin typeface="+mn-lt"/>
              <a:ea typeface="+mn-ea"/>
              <a:cs typeface="+mn-cs"/>
            </a:rPr>
            <a:t>while Turner and Collins (2013) suggests GPC can only </a:t>
          </a:r>
          <a:r>
            <a:rPr lang="en-ZA" sz="1100" b="1">
              <a:solidFill>
                <a:schemeClr val="dk1"/>
              </a:solidFill>
              <a:effectLst/>
              <a:latin typeface="+mn-lt"/>
              <a:ea typeface="+mn-ea"/>
              <a:cs typeface="+mn-cs"/>
            </a:rPr>
            <a:t>reduce emissions by 9% compared to OPC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-Zero Carbon Australia (2017) argues that there is no calcination process in GPC production and the chemical reactions do not release any CO2</a:t>
          </a:r>
          <a:r>
            <a:rPr lang="en-ZA" sz="1100">
              <a:solidFill>
                <a:schemeClr val="dk1"/>
              </a:solidFill>
              <a:effectLst/>
              <a:latin typeface="+mn-lt"/>
              <a:ea typeface="+mn-ea"/>
              <a:cs typeface="+mn-cs"/>
            </a:rPr>
            <a:t>. Current GPC production in Australia </a:t>
          </a:r>
          <a:r>
            <a:rPr lang="en-ZA" sz="1100" b="1">
              <a:solidFill>
                <a:schemeClr val="dk1"/>
              </a:solidFill>
              <a:effectLst/>
              <a:latin typeface="+mn-lt"/>
              <a:ea typeface="+mn-ea"/>
              <a:cs typeface="+mn-cs"/>
            </a:rPr>
            <a:t>produces 80% less GHG emissions compared to OPC (Zero Carbon Australia, 2017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b="0"/>
            <a:t>-T</a:t>
          </a:r>
          <a:r>
            <a:rPr lang="en-ZA" sz="1100">
              <a:solidFill>
                <a:schemeClr val="dk1"/>
              </a:solidFill>
              <a:effectLst/>
              <a:latin typeface="+mn-lt"/>
              <a:ea typeface="+mn-ea"/>
              <a:cs typeface="+mn-cs"/>
            </a:rPr>
            <a:t>he cost of GPC is reported to be 39% to 300% higher than the cost of OPC, due to the high cost of alkali activated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1</xdr:col>
      <xdr:colOff>50800</xdr:colOff>
      <xdr:row>270</xdr:row>
      <xdr:rowOff>139700</xdr:rowOff>
    </xdr:from>
    <xdr:to>
      <xdr:col>5</xdr:col>
      <xdr:colOff>462280</xdr:colOff>
      <xdr:row>282</xdr:row>
      <xdr:rowOff>25400</xdr:rowOff>
    </xdr:to>
    <xdr:sp macro="" textlink="">
      <xdr:nvSpPr>
        <xdr:cNvPr id="18" name="TextBox 17">
          <a:extLst>
            <a:ext uri="{FF2B5EF4-FFF2-40B4-BE49-F238E27FC236}">
              <a16:creationId xmlns:a16="http://schemas.microsoft.com/office/drawing/2014/main" id="{1172201A-7B07-45C7-AA97-70B08918F760}"/>
            </a:ext>
          </a:extLst>
        </xdr:cNvPr>
        <xdr:cNvSpPr txBox="1"/>
      </xdr:nvSpPr>
      <xdr:spPr>
        <a:xfrm>
          <a:off x="889000" y="10741025"/>
          <a:ext cx="6726555" cy="2286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RAW MATERIAL</a:t>
          </a:r>
          <a:r>
            <a:rPr lang="en-GB" sz="1100" b="1" baseline="0"/>
            <a:t> SUBSTITUTION</a:t>
          </a:r>
          <a:endParaRPr lang="en-GB" sz="1100" b="1"/>
        </a:p>
        <a:p>
          <a:r>
            <a:rPr lang="en-GB" sz="1100" b="0"/>
            <a:t>-</a:t>
          </a:r>
          <a:r>
            <a:rPr lang="en-ZA" sz="1100">
              <a:solidFill>
                <a:schemeClr val="dk1"/>
              </a:solidFill>
              <a:effectLst/>
              <a:latin typeface="+mn-lt"/>
              <a:ea typeface="+mn-ea"/>
              <a:cs typeface="+mn-cs"/>
            </a:rPr>
            <a:t>Portland cement clinker production uses large amount of raw materials such as limestone, clay and sand which has resulted in the exploitation of these resources and significant environmental damage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In South Africa, the best options for raw material substitution are GOT and IOT as there a significant amounts available in Gauteng, Free state, Limpopo and Northern Cape Provinces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was found that IOT can replace clay as the alumina-silicate raw material, </a:t>
          </a:r>
          <a:r>
            <a:rPr lang="en-ZA" sz="1100" b="1">
              <a:solidFill>
                <a:schemeClr val="dk1"/>
              </a:solidFill>
              <a:effectLst/>
              <a:latin typeface="+mn-lt"/>
              <a:ea typeface="+mn-ea"/>
              <a:cs typeface="+mn-cs"/>
            </a:rPr>
            <a:t>roughly 10 wt% of </a:t>
          </a:r>
          <a:r>
            <a:rPr lang="en-ZA" sz="1100">
              <a:solidFill>
                <a:schemeClr val="dk1"/>
              </a:solidFill>
              <a:effectLst/>
              <a:latin typeface="+mn-lt"/>
              <a:ea typeface="+mn-ea"/>
              <a:cs typeface="+mn-cs"/>
            </a:rPr>
            <a:t>the raw materials required for clinker production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study found that the optimum addition of </a:t>
          </a:r>
          <a:r>
            <a:rPr lang="en-ZA" sz="1100" b="1">
              <a:solidFill>
                <a:schemeClr val="dk1"/>
              </a:solidFill>
              <a:effectLst/>
              <a:latin typeface="+mn-lt"/>
              <a:ea typeface="+mn-ea"/>
              <a:cs typeface="+mn-cs"/>
            </a:rPr>
            <a:t>GOT is 5 wt%.</a:t>
          </a:r>
          <a:r>
            <a:rPr lang="en-ZA" sz="1100">
              <a:solidFill>
                <a:schemeClr val="dk1"/>
              </a:solidFill>
              <a:effectLst/>
              <a:latin typeface="+mn-lt"/>
              <a:ea typeface="+mn-ea"/>
              <a:cs typeface="+mn-cs"/>
            </a:rPr>
            <a:t> The costs of GOT and IOT are R 0 (not including transportation costs) given that they are solid wastes and not utilized in other processes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0</xdr:col>
      <xdr:colOff>0</xdr:colOff>
      <xdr:row>289</xdr:row>
      <xdr:rowOff>0</xdr:rowOff>
    </xdr:from>
    <xdr:ext cx="1600200" cy="0"/>
    <xdr:pic>
      <xdr:nvPicPr>
        <xdr:cNvPr id="19" name="Picture 18" descr="page29image51428352">
          <a:extLst>
            <a:ext uri="{FF2B5EF4-FFF2-40B4-BE49-F238E27FC236}">
              <a16:creationId xmlns:a16="http://schemas.microsoft.com/office/drawing/2014/main" id="{5E513C25-0B25-4D30-9E1C-BE4AE1D8BD7F}"/>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8001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289</xdr:row>
      <xdr:rowOff>0</xdr:rowOff>
    </xdr:from>
    <xdr:ext cx="2828925" cy="0"/>
    <xdr:pic>
      <xdr:nvPicPr>
        <xdr:cNvPr id="20" name="Picture 19" descr="page29image51427392">
          <a:extLst>
            <a:ext uri="{FF2B5EF4-FFF2-40B4-BE49-F238E27FC236}">
              <a16:creationId xmlns:a16="http://schemas.microsoft.com/office/drawing/2014/main" id="{A06A006E-8C80-4AD5-8CED-C8595E8ED75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800100"/>
          <a:ext cx="282892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368300</xdr:colOff>
      <xdr:row>289</xdr:row>
      <xdr:rowOff>0</xdr:rowOff>
    </xdr:from>
    <xdr:ext cx="1219200" cy="0"/>
    <xdr:pic>
      <xdr:nvPicPr>
        <xdr:cNvPr id="21" name="Picture 20" descr="page29image51427584">
          <a:extLst>
            <a:ext uri="{FF2B5EF4-FFF2-40B4-BE49-F238E27FC236}">
              <a16:creationId xmlns:a16="http://schemas.microsoft.com/office/drawing/2014/main" id="{CC7FF715-EADE-426D-91D5-1B12E483A1A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9483725" y="800100"/>
          <a:ext cx="1219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762000</xdr:colOff>
      <xdr:row>289</xdr:row>
      <xdr:rowOff>0</xdr:rowOff>
    </xdr:from>
    <xdr:ext cx="1625600" cy="0"/>
    <xdr:pic>
      <xdr:nvPicPr>
        <xdr:cNvPr id="22" name="Picture 21" descr="page29image51427776">
          <a:extLst>
            <a:ext uri="{FF2B5EF4-FFF2-40B4-BE49-F238E27FC236}">
              <a16:creationId xmlns:a16="http://schemas.microsoft.com/office/drawing/2014/main" id="{06E973FB-B5F1-412A-B7EA-665D7FBF027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0715625" y="800100"/>
          <a:ext cx="16256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723900</xdr:colOff>
      <xdr:row>289</xdr:row>
      <xdr:rowOff>0</xdr:rowOff>
    </xdr:from>
    <xdr:ext cx="2882900" cy="0"/>
    <xdr:pic>
      <xdr:nvPicPr>
        <xdr:cNvPr id="23" name="Picture 22" descr="page29image51414336">
          <a:extLst>
            <a:ext uri="{FF2B5EF4-FFF2-40B4-BE49-F238E27FC236}">
              <a16:creationId xmlns:a16="http://schemas.microsoft.com/office/drawing/2014/main" id="{FA6B9CB6-30AA-4AEF-84AE-E759D034AB1A}"/>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353925" y="800100"/>
          <a:ext cx="28829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266700</xdr:colOff>
      <xdr:row>289</xdr:row>
      <xdr:rowOff>0</xdr:rowOff>
    </xdr:from>
    <xdr:ext cx="1219200" cy="0"/>
    <xdr:pic>
      <xdr:nvPicPr>
        <xdr:cNvPr id="24" name="Picture 23" descr="page29image51428928">
          <a:extLst>
            <a:ext uri="{FF2B5EF4-FFF2-40B4-BE49-F238E27FC236}">
              <a16:creationId xmlns:a16="http://schemas.microsoft.com/office/drawing/2014/main" id="{2B5447E1-B0E4-4B6A-BD47-CCE439D4691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249525" y="800100"/>
          <a:ext cx="1219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762000</xdr:colOff>
      <xdr:row>302</xdr:row>
      <xdr:rowOff>0</xdr:rowOff>
    </xdr:from>
    <xdr:to>
      <xdr:col>2</xdr:col>
      <xdr:colOff>335280</xdr:colOff>
      <xdr:row>311</xdr:row>
      <xdr:rowOff>101600</xdr:rowOff>
    </xdr:to>
    <xdr:sp macro="" textlink="">
      <xdr:nvSpPr>
        <xdr:cNvPr id="25" name="TextBox 24">
          <a:extLst>
            <a:ext uri="{FF2B5EF4-FFF2-40B4-BE49-F238E27FC236}">
              <a16:creationId xmlns:a16="http://schemas.microsoft.com/office/drawing/2014/main" id="{99E4A804-F0AF-4933-8C0A-1C9727E7100C}"/>
            </a:ext>
          </a:extLst>
        </xdr:cNvPr>
        <xdr:cNvSpPr txBox="1"/>
      </xdr:nvSpPr>
      <xdr:spPr>
        <a:xfrm>
          <a:off x="762000" y="3400425"/>
          <a:ext cx="6983730" cy="1901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ZA"/>
            <a:t>-C</a:t>
          </a:r>
          <a:r>
            <a:rPr lang="en-ZA" sz="1100">
              <a:solidFill>
                <a:schemeClr val="dk1"/>
              </a:solidFill>
              <a:effectLst/>
              <a:latin typeface="+mn-lt"/>
              <a:ea typeface="+mn-ea"/>
              <a:cs typeface="+mn-cs"/>
            </a:rPr>
            <a:t>linker: The CO2 emissions are calculated based on the volume of clinker produced and the emission factor per tonne of clinker. The emission factor is based on the measured CaO and MgO contents in the clinker. </a:t>
          </a:r>
          <a:r>
            <a:rPr lang="en-ZA" sz="1100" b="1">
              <a:solidFill>
                <a:schemeClr val="dk1"/>
              </a:solidFill>
              <a:effectLst/>
              <a:latin typeface="+mn-lt"/>
              <a:ea typeface="+mn-ea"/>
              <a:cs typeface="+mn-cs"/>
            </a:rPr>
            <a:t>The default emission factor is typically 525 kg CO2/ t clinker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-CKD: CO2 emissions from dust are calculated based on the volume of dust produced, the clinker emission factor and dust calcination degree. The dust calcination degree is often taken as </a:t>
          </a:r>
          <a:r>
            <a:rPr lang="en-ZA" sz="1100" b="1">
              <a:solidFill>
                <a:schemeClr val="dk1"/>
              </a:solidFill>
              <a:effectLst/>
              <a:latin typeface="+mn-lt"/>
              <a:ea typeface="+mn-ea"/>
              <a:cs typeface="+mn-cs"/>
            </a:rPr>
            <a:t>1 which is a conservative estimate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The default raw material to clinker ratio is 1.55 and the default TOC is 0.1-0.3%; </a:t>
          </a:r>
          <a:r>
            <a:rPr lang="en-ZA" sz="1100">
              <a:solidFill>
                <a:schemeClr val="dk1"/>
              </a:solidFill>
              <a:effectLst/>
              <a:latin typeface="+mn-lt"/>
              <a:ea typeface="+mn-ea"/>
              <a:cs typeface="+mn-cs"/>
            </a:rPr>
            <a:t>this corresponds to an emission factor of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0</xdr:col>
      <xdr:colOff>0</xdr:colOff>
      <xdr:row>316</xdr:row>
      <xdr:rowOff>0</xdr:rowOff>
    </xdr:from>
    <xdr:ext cx="1714500" cy="0"/>
    <xdr:pic>
      <xdr:nvPicPr>
        <xdr:cNvPr id="26" name="Picture 25" descr="page30image51604352">
          <a:extLst>
            <a:ext uri="{FF2B5EF4-FFF2-40B4-BE49-F238E27FC236}">
              <a16:creationId xmlns:a16="http://schemas.microsoft.com/office/drawing/2014/main" id="{E0FF2735-DD7A-40CA-AACA-13433388198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6200775"/>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316</xdr:row>
      <xdr:rowOff>0</xdr:rowOff>
    </xdr:from>
    <xdr:ext cx="2717800" cy="0"/>
    <xdr:pic>
      <xdr:nvPicPr>
        <xdr:cNvPr id="27" name="Picture 26" descr="page30image51598976">
          <a:extLst>
            <a:ext uri="{FF2B5EF4-FFF2-40B4-BE49-F238E27FC236}">
              <a16:creationId xmlns:a16="http://schemas.microsoft.com/office/drawing/2014/main" id="{993064B3-AEFF-4DE2-A134-AD4D12DF2A7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6200775"/>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177800</xdr:colOff>
      <xdr:row>316</xdr:row>
      <xdr:rowOff>0</xdr:rowOff>
    </xdr:from>
    <xdr:ext cx="1206500" cy="0"/>
    <xdr:pic>
      <xdr:nvPicPr>
        <xdr:cNvPr id="28" name="Picture 27" descr="page30image51608192">
          <a:extLst>
            <a:ext uri="{FF2B5EF4-FFF2-40B4-BE49-F238E27FC236}">
              <a16:creationId xmlns:a16="http://schemas.microsoft.com/office/drawing/2014/main" id="{B81C3568-A847-4CC2-A076-3C0BAFC06AC5}"/>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006725" y="6200775"/>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1397000</xdr:colOff>
      <xdr:row>316</xdr:row>
      <xdr:rowOff>0</xdr:rowOff>
    </xdr:from>
    <xdr:ext cx="1714500" cy="0"/>
    <xdr:pic>
      <xdr:nvPicPr>
        <xdr:cNvPr id="29" name="Picture 28" descr="page30image51604544">
          <a:extLst>
            <a:ext uri="{FF2B5EF4-FFF2-40B4-BE49-F238E27FC236}">
              <a16:creationId xmlns:a16="http://schemas.microsoft.com/office/drawing/2014/main" id="{8FCBC48E-84BE-4BD6-874C-E5B445961947}"/>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225925" y="6200775"/>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3124200</xdr:colOff>
      <xdr:row>316</xdr:row>
      <xdr:rowOff>0</xdr:rowOff>
    </xdr:from>
    <xdr:ext cx="2714625" cy="0"/>
    <xdr:pic>
      <xdr:nvPicPr>
        <xdr:cNvPr id="30" name="Picture 29" descr="page30image51595136">
          <a:extLst>
            <a:ext uri="{FF2B5EF4-FFF2-40B4-BE49-F238E27FC236}">
              <a16:creationId xmlns:a16="http://schemas.microsoft.com/office/drawing/2014/main" id="{B512D358-2FFD-4D1B-ADE0-E0AD6B8E7FEB}"/>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953125" y="6200775"/>
          <a:ext cx="271462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1270000</xdr:colOff>
      <xdr:row>316</xdr:row>
      <xdr:rowOff>0</xdr:rowOff>
    </xdr:from>
    <xdr:ext cx="1209675" cy="0"/>
    <xdr:pic>
      <xdr:nvPicPr>
        <xdr:cNvPr id="31" name="Picture 30" descr="page30image51596288">
          <a:extLst>
            <a:ext uri="{FF2B5EF4-FFF2-40B4-BE49-F238E27FC236}">
              <a16:creationId xmlns:a16="http://schemas.microsoft.com/office/drawing/2014/main" id="{8B49E226-B354-4552-93CD-BBE929F68DC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680450" y="6200775"/>
          <a:ext cx="120967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381000</xdr:colOff>
      <xdr:row>287</xdr:row>
      <xdr:rowOff>12700</xdr:rowOff>
    </xdr:from>
    <xdr:ext cx="5803900" cy="3727450"/>
    <xdr:pic>
      <xdr:nvPicPr>
        <xdr:cNvPr id="32" name="Picture 31">
          <a:extLst>
            <a:ext uri="{FF2B5EF4-FFF2-40B4-BE49-F238E27FC236}">
              <a16:creationId xmlns:a16="http://schemas.microsoft.com/office/drawing/2014/main" id="{3B282932-E698-444F-8BFE-50E690C14F67}"/>
            </a:ext>
          </a:extLst>
        </xdr:cNvPr>
        <xdr:cNvPicPr>
          <a:picLocks noChangeAspect="1"/>
        </xdr:cNvPicPr>
      </xdr:nvPicPr>
      <xdr:blipFill>
        <a:blip xmlns:r="http://schemas.openxmlformats.org/officeDocument/2006/relationships" r:embed="rId14"/>
        <a:stretch>
          <a:fillRect/>
        </a:stretch>
      </xdr:blipFill>
      <xdr:spPr>
        <a:xfrm>
          <a:off x="10334625" y="412750"/>
          <a:ext cx="5803900" cy="3727450"/>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1422400</xdr:colOff>
      <xdr:row>3</xdr:row>
      <xdr:rowOff>0</xdr:rowOff>
    </xdr:to>
    <xdr:pic>
      <xdr:nvPicPr>
        <xdr:cNvPr id="14" name="Picture 13" descr="page38image51630976">
          <a:extLst>
            <a:ext uri="{FF2B5EF4-FFF2-40B4-BE49-F238E27FC236}">
              <a16:creationId xmlns:a16="http://schemas.microsoft.com/office/drawing/2014/main" id="{F1977822-F9C2-FE42-A417-B8E8BB53B77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25500" y="812800"/>
          <a:ext cx="14224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2</xdr:col>
      <xdr:colOff>495300</xdr:colOff>
      <xdr:row>3</xdr:row>
      <xdr:rowOff>0</xdr:rowOff>
    </xdr:to>
    <xdr:pic>
      <xdr:nvPicPr>
        <xdr:cNvPr id="15" name="Picture 14" descr="page38image51631168">
          <a:extLst>
            <a:ext uri="{FF2B5EF4-FFF2-40B4-BE49-F238E27FC236}">
              <a16:creationId xmlns:a16="http://schemas.microsoft.com/office/drawing/2014/main" id="{C9CF7A50-87C4-9741-8E71-5E868E5D675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1016000"/>
          <a:ext cx="2146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508000</xdr:colOff>
      <xdr:row>3</xdr:row>
      <xdr:rowOff>0</xdr:rowOff>
    </xdr:from>
    <xdr:to>
      <xdr:col>3</xdr:col>
      <xdr:colOff>2628900</xdr:colOff>
      <xdr:row>3</xdr:row>
      <xdr:rowOff>0</xdr:rowOff>
    </xdr:to>
    <xdr:pic>
      <xdr:nvPicPr>
        <xdr:cNvPr id="16" name="Picture 15" descr="page38image51631360">
          <a:extLst>
            <a:ext uri="{FF2B5EF4-FFF2-40B4-BE49-F238E27FC236}">
              <a16:creationId xmlns:a16="http://schemas.microsoft.com/office/drawing/2014/main" id="{ADA2CF75-C977-764D-8B52-088ECAD5F07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84500" y="1016000"/>
          <a:ext cx="2120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16</xdr:row>
      <xdr:rowOff>0</xdr:rowOff>
    </xdr:from>
    <xdr:to>
      <xdr:col>3</xdr:col>
      <xdr:colOff>411480</xdr:colOff>
      <xdr:row>46</xdr:row>
      <xdr:rowOff>177800</xdr:rowOff>
    </xdr:to>
    <xdr:sp macro="" textlink="">
      <xdr:nvSpPr>
        <xdr:cNvPr id="17" name="TextBox 16">
          <a:extLst>
            <a:ext uri="{FF2B5EF4-FFF2-40B4-BE49-F238E27FC236}">
              <a16:creationId xmlns:a16="http://schemas.microsoft.com/office/drawing/2014/main" id="{A712AB3F-DF45-9F4B-B3BE-8B41424B0F08}"/>
            </a:ext>
          </a:extLst>
        </xdr:cNvPr>
        <xdr:cNvSpPr txBox="1"/>
      </xdr:nvSpPr>
      <xdr:spPr>
        <a:xfrm>
          <a:off x="825500" y="6921500"/>
          <a:ext cx="6990080" cy="627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ZA" sz="1100" i="1">
              <a:solidFill>
                <a:schemeClr val="dk1"/>
              </a:solidFill>
              <a:effectLst/>
              <a:latin typeface="+mn-lt"/>
              <a:ea typeface="+mn-ea"/>
              <a:cs typeface="+mn-cs"/>
            </a:rPr>
            <a:t>DIRECT EMISSIONS:</a:t>
          </a:r>
        </a:p>
        <a:p>
          <a:endParaRPr lang="en-ZA"/>
        </a:p>
        <a:p>
          <a:r>
            <a:rPr lang="en-ZA" sz="1100">
              <a:solidFill>
                <a:schemeClr val="dk1"/>
              </a:solidFill>
              <a:effectLst/>
              <a:latin typeface="+mn-lt"/>
              <a:ea typeface="+mn-ea"/>
              <a:cs typeface="+mn-cs"/>
            </a:rPr>
            <a:t>-Clinker: The CO2 emissions are calculated based on the volume of clinker produced and the emission factor per tonne of clinker. The emission factor used was </a:t>
          </a:r>
          <a:r>
            <a:rPr lang="en-ZA" sz="1100" b="1">
              <a:solidFill>
                <a:schemeClr val="dk1"/>
              </a:solidFill>
              <a:effectLst/>
              <a:latin typeface="+mn-lt"/>
              <a:ea typeface="+mn-ea"/>
              <a:cs typeface="+mn-cs"/>
            </a:rPr>
            <a:t>525 kg CO2/ t clinker.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-Calcinated kiln dust: CO2 emissions from dust are calculated based on the volume of dust produced, the clinker emission factor and dust calcination degree. </a:t>
          </a:r>
          <a:r>
            <a:rPr lang="en-ZA" sz="1100" b="1">
              <a:solidFill>
                <a:schemeClr val="dk1"/>
              </a:solidFill>
              <a:effectLst/>
              <a:latin typeface="+mn-lt"/>
              <a:ea typeface="+mn-ea"/>
              <a:cs typeface="+mn-cs"/>
            </a:rPr>
            <a:t>The CO2 emissions from dust calcination were assumed to be equivalent to 2% of clinker emissions.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-Total organic carbon (TOC): </a:t>
          </a:r>
          <a:r>
            <a:rPr lang="en-ZA" sz="1100" b="1">
              <a:solidFill>
                <a:schemeClr val="dk1"/>
              </a:solidFill>
              <a:effectLst/>
              <a:latin typeface="+mn-lt"/>
              <a:ea typeface="+mn-ea"/>
              <a:cs typeface="+mn-cs"/>
            </a:rPr>
            <a:t>The raw material to clinker ratio used was 1.55 </a:t>
          </a:r>
          <a:r>
            <a:rPr lang="en-ZA" sz="1100">
              <a:solidFill>
                <a:schemeClr val="dk1"/>
              </a:solidFill>
              <a:effectLst/>
              <a:latin typeface="+mn-lt"/>
              <a:ea typeface="+mn-ea"/>
              <a:cs typeface="+mn-cs"/>
            </a:rPr>
            <a:t>and the TOC was </a:t>
          </a:r>
          <a:r>
            <a:rPr lang="en-ZA" sz="1100" b="1">
              <a:solidFill>
                <a:schemeClr val="dk1"/>
              </a:solidFill>
              <a:effectLst/>
              <a:latin typeface="+mn-lt"/>
              <a:ea typeface="+mn-ea"/>
              <a:cs typeface="+mn-cs"/>
            </a:rPr>
            <a:t>0.2% of raw meal</a:t>
          </a:r>
          <a:r>
            <a:rPr lang="en-ZA" sz="1100">
              <a:solidFill>
                <a:schemeClr val="dk1"/>
              </a:solidFill>
              <a:effectLst/>
              <a:latin typeface="+mn-lt"/>
              <a:ea typeface="+mn-ea"/>
              <a:cs typeface="+mn-cs"/>
            </a:rPr>
            <a:t>; the emission factor used was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-Bypass dust: For the plant modelling it was assumed that there would be no CO2 from bypass dust leaving the system as the South African cement kilns are fitted with dust collectors that significantly limit dust emissions (Arp, et al., 2018).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-Fuel combustion: Emissions were calculated as a function of fuel consumption, lower heating value (LHV), and an emission factor. Fuel consumption was measured on a plant level; lower heating values and emission factors for the different fuels were found in literature and can be found in </a:t>
          </a:r>
          <a:r>
            <a:rPr lang="en-ZA" sz="1100" b="1">
              <a:solidFill>
                <a:schemeClr val="dk1"/>
              </a:solidFill>
              <a:effectLst/>
              <a:latin typeface="+mn-lt"/>
              <a:ea typeface="+mn-ea"/>
              <a:cs typeface="+mn-cs"/>
            </a:rPr>
            <a:t>Appendix C.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-Transportation: The emissions resulting from transportation were accounted for </a:t>
          </a:r>
          <a:r>
            <a:rPr lang="en-ZA" sz="1100" b="1">
              <a:solidFill>
                <a:schemeClr val="dk1"/>
              </a:solidFill>
              <a:effectLst/>
              <a:latin typeface="+mn-lt"/>
              <a:ea typeface="+mn-ea"/>
              <a:cs typeface="+mn-cs"/>
            </a:rPr>
            <a:t>as 3% of total direct emissions </a:t>
          </a:r>
          <a:r>
            <a:rPr lang="en-ZA" sz="1100">
              <a:solidFill>
                <a:schemeClr val="dk1"/>
              </a:solidFill>
              <a:effectLst/>
              <a:latin typeface="+mn-lt"/>
              <a:ea typeface="+mn-ea"/>
              <a:cs typeface="+mn-cs"/>
            </a:rPr>
            <a:t>(Lowitt, 2020). </a:t>
          </a:r>
        </a:p>
        <a:p>
          <a:endParaRPr lang="en-ZA" sz="1100" i="1">
            <a:solidFill>
              <a:schemeClr val="dk1"/>
            </a:solidFill>
            <a:effectLst/>
            <a:latin typeface="+mn-lt"/>
            <a:ea typeface="+mn-ea"/>
            <a:cs typeface="+mn-cs"/>
          </a:endParaRPr>
        </a:p>
        <a:p>
          <a:r>
            <a:rPr lang="en-ZA" sz="1100" b="1" i="1">
              <a:solidFill>
                <a:schemeClr val="dk1"/>
              </a:solidFill>
              <a:effectLst/>
              <a:latin typeface="+mn-lt"/>
              <a:ea typeface="+mn-ea"/>
              <a:cs typeface="+mn-cs"/>
            </a:rPr>
            <a:t>INDIRECT</a:t>
          </a:r>
          <a:r>
            <a:rPr lang="en-ZA" sz="1100" b="1" i="1" baseline="0">
              <a:solidFill>
                <a:schemeClr val="dk1"/>
              </a:solidFill>
              <a:effectLst/>
              <a:latin typeface="+mn-lt"/>
              <a:ea typeface="+mn-ea"/>
              <a:cs typeface="+mn-cs"/>
            </a:rPr>
            <a:t> EMISSIONS:</a:t>
          </a:r>
        </a:p>
        <a:p>
          <a:endParaRPr lang="en-ZA" sz="1100" i="1">
            <a:solidFill>
              <a:schemeClr val="dk1"/>
            </a:solidFill>
            <a:effectLst/>
            <a:latin typeface="+mn-lt"/>
            <a:ea typeface="+mn-ea"/>
            <a:cs typeface="+mn-cs"/>
          </a:endParaRPr>
        </a:p>
        <a:p>
          <a:r>
            <a:rPr lang="en-ZA" sz="1100">
              <a:solidFill>
                <a:schemeClr val="dk1"/>
              </a:solidFill>
              <a:effectLst/>
              <a:latin typeface="+mn-lt"/>
              <a:ea typeface="+mn-ea"/>
              <a:cs typeface="+mn-cs"/>
            </a:rPr>
            <a:t>-Electrical consumption: The electrical consumption for each was determined based on the amount of cement produced and a factor of </a:t>
          </a:r>
          <a:r>
            <a:rPr lang="en-ZA" sz="1100" b="1">
              <a:solidFill>
                <a:schemeClr val="dk1"/>
              </a:solidFill>
              <a:effectLst/>
              <a:latin typeface="+mn-lt"/>
              <a:ea typeface="+mn-ea"/>
              <a:cs typeface="+mn-cs"/>
            </a:rPr>
            <a:t>90 kWh/t cement</a:t>
          </a:r>
          <a:r>
            <a:rPr lang="en-ZA" sz="1100">
              <a:solidFill>
                <a:schemeClr val="dk1"/>
              </a:solidFill>
              <a:effectLst/>
              <a:latin typeface="+mn-lt"/>
              <a:ea typeface="+mn-ea"/>
              <a:cs typeface="+mn-cs"/>
            </a:rPr>
            <a:t>. The emissions resulting from electrical consumption were then determined using grid emission factors. The grid emission factors for the years 2016-2050 were found in the SATIMGE time series data for a 2°C (Energy Systems Research Group, 2020).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47</xdr:row>
      <xdr:rowOff>202773</xdr:rowOff>
    </xdr:from>
    <xdr:to>
      <xdr:col>2</xdr:col>
      <xdr:colOff>4302099</xdr:colOff>
      <xdr:row>58</xdr:row>
      <xdr:rowOff>182068</xdr:rowOff>
    </xdr:to>
    <xdr:pic>
      <xdr:nvPicPr>
        <xdr:cNvPr id="20" name="Picture 19">
          <a:extLst>
            <a:ext uri="{FF2B5EF4-FFF2-40B4-BE49-F238E27FC236}">
              <a16:creationId xmlns:a16="http://schemas.microsoft.com/office/drawing/2014/main" id="{C52E1C05-4011-C64F-98F4-53E28EDB27A6}"/>
            </a:ext>
          </a:extLst>
        </xdr:cNvPr>
        <xdr:cNvPicPr>
          <a:picLocks noChangeAspect="1"/>
        </xdr:cNvPicPr>
      </xdr:nvPicPr>
      <xdr:blipFill>
        <a:blip xmlns:r="http://schemas.openxmlformats.org/officeDocument/2006/relationships" r:embed="rId4"/>
        <a:stretch>
          <a:fillRect/>
        </a:stretch>
      </xdr:blipFill>
      <xdr:spPr>
        <a:xfrm>
          <a:off x="821765" y="13393697"/>
          <a:ext cx="5956300" cy="2209800"/>
        </a:xfrm>
        <a:prstGeom prst="rect">
          <a:avLst/>
        </a:prstGeom>
      </xdr:spPr>
    </xdr:pic>
    <xdr:clientData/>
  </xdr:twoCellAnchor>
  <xdr:twoCellAnchor editAs="oneCell">
    <xdr:from>
      <xdr:col>1</xdr:col>
      <xdr:colOff>0</xdr:colOff>
      <xdr:row>60</xdr:row>
      <xdr:rowOff>0</xdr:rowOff>
    </xdr:from>
    <xdr:to>
      <xdr:col>2</xdr:col>
      <xdr:colOff>4289399</xdr:colOff>
      <xdr:row>71</xdr:row>
      <xdr:rowOff>169796</xdr:rowOff>
    </xdr:to>
    <xdr:pic>
      <xdr:nvPicPr>
        <xdr:cNvPr id="21" name="Picture 20">
          <a:extLst>
            <a:ext uri="{FF2B5EF4-FFF2-40B4-BE49-F238E27FC236}">
              <a16:creationId xmlns:a16="http://schemas.microsoft.com/office/drawing/2014/main" id="{EA6B6B04-7118-FB4D-B80F-C70E2B87A478}"/>
            </a:ext>
          </a:extLst>
        </xdr:cNvPr>
        <xdr:cNvPicPr>
          <a:picLocks noChangeAspect="1"/>
        </xdr:cNvPicPr>
      </xdr:nvPicPr>
      <xdr:blipFill>
        <a:blip xmlns:r="http://schemas.openxmlformats.org/officeDocument/2006/relationships" r:embed="rId5"/>
        <a:stretch>
          <a:fillRect/>
        </a:stretch>
      </xdr:blipFill>
      <xdr:spPr>
        <a:xfrm>
          <a:off x="821765" y="15826975"/>
          <a:ext cx="5943600" cy="2400300"/>
        </a:xfrm>
        <a:prstGeom prst="rect">
          <a:avLst/>
        </a:prstGeom>
      </xdr:spPr>
    </xdr:pic>
    <xdr:clientData/>
  </xdr:twoCellAnchor>
  <xdr:twoCellAnchor editAs="oneCell">
    <xdr:from>
      <xdr:col>1</xdr:col>
      <xdr:colOff>0</xdr:colOff>
      <xdr:row>74</xdr:row>
      <xdr:rowOff>202773</xdr:rowOff>
    </xdr:from>
    <xdr:to>
      <xdr:col>2</xdr:col>
      <xdr:colOff>4479899</xdr:colOff>
      <xdr:row>81</xdr:row>
      <xdr:rowOff>167661</xdr:rowOff>
    </xdr:to>
    <xdr:pic>
      <xdr:nvPicPr>
        <xdr:cNvPr id="22" name="Picture 21">
          <a:extLst>
            <a:ext uri="{FF2B5EF4-FFF2-40B4-BE49-F238E27FC236}">
              <a16:creationId xmlns:a16="http://schemas.microsoft.com/office/drawing/2014/main" id="{AC2F8997-F895-8D44-A5FE-6EC4C6FEB88B}"/>
            </a:ext>
          </a:extLst>
        </xdr:cNvPr>
        <xdr:cNvPicPr>
          <a:picLocks noChangeAspect="1"/>
        </xdr:cNvPicPr>
      </xdr:nvPicPr>
      <xdr:blipFill>
        <a:blip xmlns:r="http://schemas.openxmlformats.org/officeDocument/2006/relationships" r:embed="rId6"/>
        <a:stretch>
          <a:fillRect/>
        </a:stretch>
      </xdr:blipFill>
      <xdr:spPr>
        <a:xfrm>
          <a:off x="821765" y="18868571"/>
          <a:ext cx="6134100" cy="1384300"/>
        </a:xfrm>
        <a:prstGeom prst="rect">
          <a:avLst/>
        </a:prstGeom>
      </xdr:spPr>
    </xdr:pic>
    <xdr:clientData/>
  </xdr:twoCellAnchor>
  <xdr:twoCellAnchor editAs="oneCell">
    <xdr:from>
      <xdr:col>1</xdr:col>
      <xdr:colOff>0</xdr:colOff>
      <xdr:row>82</xdr:row>
      <xdr:rowOff>0</xdr:rowOff>
    </xdr:from>
    <xdr:to>
      <xdr:col>2</xdr:col>
      <xdr:colOff>4263999</xdr:colOff>
      <xdr:row>87</xdr:row>
      <xdr:rowOff>192634</xdr:rowOff>
    </xdr:to>
    <xdr:pic>
      <xdr:nvPicPr>
        <xdr:cNvPr id="23" name="Picture 22">
          <a:extLst>
            <a:ext uri="{FF2B5EF4-FFF2-40B4-BE49-F238E27FC236}">
              <a16:creationId xmlns:a16="http://schemas.microsoft.com/office/drawing/2014/main" id="{57EF3755-AD41-8E49-852F-CE37675D1F66}"/>
            </a:ext>
          </a:extLst>
        </xdr:cNvPr>
        <xdr:cNvPicPr>
          <a:picLocks noChangeAspect="1"/>
        </xdr:cNvPicPr>
      </xdr:nvPicPr>
      <xdr:blipFill>
        <a:blip xmlns:r="http://schemas.openxmlformats.org/officeDocument/2006/relationships" r:embed="rId7"/>
        <a:stretch>
          <a:fillRect/>
        </a:stretch>
      </xdr:blipFill>
      <xdr:spPr>
        <a:xfrm>
          <a:off x="821765" y="20287983"/>
          <a:ext cx="5918200" cy="12065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241300</xdr:colOff>
      <xdr:row>37</xdr:row>
      <xdr:rowOff>177800</xdr:rowOff>
    </xdr:to>
    <xdr:pic>
      <xdr:nvPicPr>
        <xdr:cNvPr id="261" name="Picture 260">
          <a:extLst>
            <a:ext uri="{FF2B5EF4-FFF2-40B4-BE49-F238E27FC236}">
              <a16:creationId xmlns:a16="http://schemas.microsoft.com/office/drawing/2014/main" id="{3269928A-A9E3-9846-940C-6997477F0A28}"/>
            </a:ext>
          </a:extLst>
        </xdr:cNvPr>
        <xdr:cNvPicPr>
          <a:picLocks noChangeAspect="1"/>
        </xdr:cNvPicPr>
      </xdr:nvPicPr>
      <xdr:blipFill>
        <a:blip xmlns:r="http://schemas.openxmlformats.org/officeDocument/2006/relationships" r:embed="rId1"/>
        <a:stretch>
          <a:fillRect/>
        </a:stretch>
      </xdr:blipFill>
      <xdr:spPr>
        <a:xfrm>
          <a:off x="825500" y="203200"/>
          <a:ext cx="6845300" cy="7493000"/>
        </a:xfrm>
        <a:prstGeom prst="rect">
          <a:avLst/>
        </a:prstGeom>
      </xdr:spPr>
    </xdr:pic>
    <xdr:clientData/>
  </xdr:twoCellAnchor>
  <xdr:twoCellAnchor editAs="oneCell">
    <xdr:from>
      <xdr:col>9</xdr:col>
      <xdr:colOff>431800</xdr:colOff>
      <xdr:row>0</xdr:row>
      <xdr:rowOff>190500</xdr:rowOff>
    </xdr:from>
    <xdr:to>
      <xdr:col>17</xdr:col>
      <xdr:colOff>609600</xdr:colOff>
      <xdr:row>26</xdr:row>
      <xdr:rowOff>152400</xdr:rowOff>
    </xdr:to>
    <xdr:pic>
      <xdr:nvPicPr>
        <xdr:cNvPr id="262" name="Picture 261">
          <a:extLst>
            <a:ext uri="{FF2B5EF4-FFF2-40B4-BE49-F238E27FC236}">
              <a16:creationId xmlns:a16="http://schemas.microsoft.com/office/drawing/2014/main" id="{56D4A99C-9E53-5F45-8B6F-A2E2784D54D8}"/>
            </a:ext>
          </a:extLst>
        </xdr:cNvPr>
        <xdr:cNvPicPr>
          <a:picLocks noChangeAspect="1"/>
        </xdr:cNvPicPr>
      </xdr:nvPicPr>
      <xdr:blipFill>
        <a:blip xmlns:r="http://schemas.openxmlformats.org/officeDocument/2006/relationships" r:embed="rId2"/>
        <a:stretch>
          <a:fillRect/>
        </a:stretch>
      </xdr:blipFill>
      <xdr:spPr>
        <a:xfrm>
          <a:off x="7861300" y="190500"/>
          <a:ext cx="6781800" cy="5245100"/>
        </a:xfrm>
        <a:prstGeom prst="rect">
          <a:avLst/>
        </a:prstGeom>
      </xdr:spPr>
    </xdr:pic>
    <xdr:clientData/>
  </xdr:twoCellAnchor>
  <xdr:twoCellAnchor editAs="oneCell">
    <xdr:from>
      <xdr:col>10</xdr:col>
      <xdr:colOff>0</xdr:colOff>
      <xdr:row>29</xdr:row>
      <xdr:rowOff>0</xdr:rowOff>
    </xdr:from>
    <xdr:to>
      <xdr:col>18</xdr:col>
      <xdr:colOff>482600</xdr:colOff>
      <xdr:row>41</xdr:row>
      <xdr:rowOff>38100</xdr:rowOff>
    </xdr:to>
    <xdr:pic>
      <xdr:nvPicPr>
        <xdr:cNvPr id="263" name="Picture 262">
          <a:extLst>
            <a:ext uri="{FF2B5EF4-FFF2-40B4-BE49-F238E27FC236}">
              <a16:creationId xmlns:a16="http://schemas.microsoft.com/office/drawing/2014/main" id="{2CB4B346-1371-C64D-8033-46AB144AD099}"/>
            </a:ext>
          </a:extLst>
        </xdr:cNvPr>
        <xdr:cNvPicPr>
          <a:picLocks noChangeAspect="1"/>
        </xdr:cNvPicPr>
      </xdr:nvPicPr>
      <xdr:blipFill>
        <a:blip xmlns:r="http://schemas.openxmlformats.org/officeDocument/2006/relationships" r:embed="rId3"/>
        <a:stretch>
          <a:fillRect/>
        </a:stretch>
      </xdr:blipFill>
      <xdr:spPr>
        <a:xfrm>
          <a:off x="8255000" y="5892800"/>
          <a:ext cx="7086600" cy="2476500"/>
        </a:xfrm>
        <a:prstGeom prst="rect">
          <a:avLst/>
        </a:prstGeom>
      </xdr:spPr>
    </xdr:pic>
    <xdr:clientData/>
  </xdr:twoCellAnchor>
  <xdr:twoCellAnchor editAs="oneCell">
    <xdr:from>
      <xdr:col>10</xdr:col>
      <xdr:colOff>76200</xdr:colOff>
      <xdr:row>40</xdr:row>
      <xdr:rowOff>190500</xdr:rowOff>
    </xdr:from>
    <xdr:to>
      <xdr:col>18</xdr:col>
      <xdr:colOff>190500</xdr:colOff>
      <xdr:row>66</xdr:row>
      <xdr:rowOff>72306</xdr:rowOff>
    </xdr:to>
    <xdr:pic>
      <xdr:nvPicPr>
        <xdr:cNvPr id="264" name="Picture 263">
          <a:extLst>
            <a:ext uri="{FF2B5EF4-FFF2-40B4-BE49-F238E27FC236}">
              <a16:creationId xmlns:a16="http://schemas.microsoft.com/office/drawing/2014/main" id="{DE040FD2-B3B7-D041-8712-D2F7DBDB72F0}"/>
            </a:ext>
          </a:extLst>
        </xdr:cNvPr>
        <xdr:cNvPicPr>
          <a:picLocks noChangeAspect="1"/>
        </xdr:cNvPicPr>
      </xdr:nvPicPr>
      <xdr:blipFill>
        <a:blip xmlns:r="http://schemas.openxmlformats.org/officeDocument/2006/relationships" r:embed="rId4"/>
        <a:stretch>
          <a:fillRect/>
        </a:stretch>
      </xdr:blipFill>
      <xdr:spPr>
        <a:xfrm>
          <a:off x="8331200" y="8318500"/>
          <a:ext cx="6718300" cy="516500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17</xdr:col>
      <xdr:colOff>90768</xdr:colOff>
      <xdr:row>17</xdr:row>
      <xdr:rowOff>190500</xdr:rowOff>
    </xdr:from>
    <xdr:to>
      <xdr:col>18</xdr:col>
      <xdr:colOff>358590</xdr:colOff>
      <xdr:row>22</xdr:row>
      <xdr:rowOff>115421</xdr:rowOff>
    </xdr:to>
    <xdr:sp macro="" textlink="">
      <xdr:nvSpPr>
        <xdr:cNvPr id="2" name="Arrow: Right 1">
          <a:extLst>
            <a:ext uri="{FF2B5EF4-FFF2-40B4-BE49-F238E27FC236}">
              <a16:creationId xmlns:a16="http://schemas.microsoft.com/office/drawing/2014/main" id="{30DBE70C-C23E-4D85-9EE5-1D72AD141ADD}"/>
            </a:ext>
          </a:extLst>
        </xdr:cNvPr>
        <xdr:cNvSpPr/>
      </xdr:nvSpPr>
      <xdr:spPr>
        <a:xfrm>
          <a:off x="11935386" y="3608294"/>
          <a:ext cx="951380" cy="10567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ZA" sz="1100"/>
            <a:t>Into SATIM</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12</xdr:col>
      <xdr:colOff>435076</xdr:colOff>
      <xdr:row>23</xdr:row>
      <xdr:rowOff>337632</xdr:rowOff>
    </xdr:from>
    <xdr:to>
      <xdr:col>20</xdr:col>
      <xdr:colOff>673371</xdr:colOff>
      <xdr:row>29</xdr:row>
      <xdr:rowOff>3025588</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1"/>
        <a:srcRect l="31683" t="20363" r="31975" b="8605"/>
        <a:stretch/>
      </xdr:blipFill>
      <xdr:spPr>
        <a:xfrm>
          <a:off x="16997370" y="24150132"/>
          <a:ext cx="8205677" cy="897445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19</xdr:col>
      <xdr:colOff>533400</xdr:colOff>
      <xdr:row>24</xdr:row>
      <xdr:rowOff>180975</xdr:rowOff>
    </xdr:from>
    <xdr:to>
      <xdr:col>20</xdr:col>
      <xdr:colOff>219075</xdr:colOff>
      <xdr:row>27</xdr:row>
      <xdr:rowOff>171450</xdr:rowOff>
    </xdr:to>
    <xdr:sp macro="" textlink="">
      <xdr:nvSpPr>
        <xdr:cNvPr id="2" name="Arrow: Down 1">
          <a:extLst>
            <a:ext uri="{FF2B5EF4-FFF2-40B4-BE49-F238E27FC236}">
              <a16:creationId xmlns:a16="http://schemas.microsoft.com/office/drawing/2014/main" id="{D497C528-A151-4F5B-8468-291A7554C759}"/>
            </a:ext>
          </a:extLst>
        </xdr:cNvPr>
        <xdr:cNvSpPr/>
      </xdr:nvSpPr>
      <xdr:spPr>
        <a:xfrm>
          <a:off x="12115800" y="4752975"/>
          <a:ext cx="295275" cy="5619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ZA"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Models/BackupForGitUpdating/27Aug2021/TCH_IND/TCH_IN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01425453/Google%20Drive/Work/Projects%20Current/DOE/Files%20from%20before%202016/Excel%20model/Model_12.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bryce/Google%20Drive/Work/Projects%20Current/SA%20NDC%202020%20shared%20folder/net%20zero/Technology%20options%20&amp;%20scenario%20modelling/sectoral%20technologies%20etc/cement/Cement%20Parameter%20Data%20AG%20BMc2.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Models/SATIMGE/SATIM/DataSpreadsheets/TCH_CCS.xlsm"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bryce/Google%20Drive/Work/Projects%20Current/SATIM%20maintenance/Industry%20work/SATIM%20-%20Industry%20-%20NMM%20-%2029June202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ChangeLog"/>
      <sheetName val="NameConv"/>
      <sheetName val="Industry desription"/>
      <sheetName val="SIC codes"/>
      <sheetName val="REGIONS"/>
      <sheetName val="Detailed GDP STATSSA"/>
      <sheetName val="GDP STATSSA"/>
      <sheetName val="Output compiled"/>
      <sheetName val="IND GDP statssa 2"/>
      <sheetName val="Ind output Mark"/>
      <sheetName val="Ind mining output STATSSA"/>
      <sheetName val="Ind Man output STATSSA"/>
      <sheetName val="supply and use tables"/>
      <sheetName val="DOE 2006 native units"/>
      <sheetName val="2006-2009"/>
      <sheetName val="Industry VA"/>
      <sheetName val="Sources"/>
      <sheetName val="1992-2006 industry"/>
      <sheetName val="DoE2013 Industry EB"/>
      <sheetName val="digest "/>
      <sheetName val="DMR1"/>
      <sheetName val="mining general info"/>
      <sheetName val="I&amp;S - prod"/>
      <sheetName val="I&amp;S - prod 2"/>
      <sheetName val="I&amp;S - prod 3"/>
      <sheetName val="End uses"/>
      <sheetName val="EIA end use"/>
      <sheetName val="Aluminium"/>
      <sheetName val="Eskom sales data"/>
      <sheetName val="Eskom Annual YB"/>
      <sheetName val="eskom yb sector sales"/>
      <sheetName val="NERSA Elec"/>
      <sheetName val="REPORT TABLES"/>
      <sheetName val="Tech Efficiencies"/>
      <sheetName val="Coal prices"/>
      <sheetName val="Electricity prices"/>
      <sheetName val="ELEC CALCS ADRIAN IGNORE"/>
      <sheetName val="FA-Items"/>
      <sheetName val="FA-TSData"/>
      <sheetName val="FA-TIDData"/>
      <sheetName val="FerroAlloys"/>
      <sheetName val="Aluminium - Items"/>
      <sheetName val="Aluminium - TIDData"/>
      <sheetName val="Aluminium - TSData"/>
      <sheetName val="Aluminium Data"/>
      <sheetName val="NMM-Items"/>
      <sheetName val="NMM-TSData"/>
      <sheetName val="NMM-TIDData"/>
      <sheetName val="NMM data"/>
      <sheetName val="Coking coal"/>
      <sheetName val="COGEN"/>
      <sheetName val="Payback from EIA"/>
      <sheetName val="SasolGasSales"/>
      <sheetName val="2012 SATIM EB"/>
      <sheetName val="2017 SATIM EB"/>
      <sheetName val="IND old - 2006BY"/>
      <sheetName val="IND2017"/>
      <sheetName val="IND"/>
      <sheetName val="PAMS"/>
      <sheetName val="ITEMS_Tech"/>
      <sheetName val="ITEMS_Comm"/>
      <sheetName val="TS DTech"/>
      <sheetName val="TS DMARK"/>
      <sheetName val="TID DTech"/>
      <sheetName val="TS BYDem"/>
      <sheetName val="TS COMFRN"/>
      <sheetName val="TS COMFR"/>
      <sheetName val="TS COMFRN_10"/>
      <sheetName val="TS COMFR_10"/>
      <sheetName val="TS ETech"/>
      <sheetName val="TID ETech"/>
      <sheetName val="TS GTech"/>
      <sheetName val="TID GTech"/>
      <sheetName val="TS FTech"/>
      <sheetName val="TID FTech"/>
      <sheetName val="TS Emiss"/>
      <sheetName val="TID Emiss"/>
      <sheetName val="AFA"/>
      <sheetName val="Sc1 Standards"/>
      <sheetName val="Sc2 Audits"/>
      <sheetName val="Sc3 En Man"/>
      <sheetName val="Sc4 Accreditation"/>
      <sheetName val="Sc5 Education"/>
      <sheetName val="Sc6 NEEA"/>
      <sheetName val="Sc7 Finance"/>
      <sheetName val="IS-Items"/>
      <sheetName val="IS-TSData"/>
      <sheetName val="IS-TIDData"/>
      <sheetName val="Iron &amp; Steel"/>
      <sheetName val="About"/>
      <sheetName val="HDRI-Items"/>
      <sheetName val="HDRI-TSData"/>
      <sheetName val="HDRI-TIDData"/>
      <sheetName val="NETZERO"/>
      <sheetName val="PP-Items"/>
      <sheetName val="PP-TSData"/>
      <sheetName val="PP-TIDData"/>
      <sheetName val="PP-TSData (2)"/>
      <sheetName val="PP update"/>
    </sheetNames>
    <sheetDataSet>
      <sheetData sheetId="0">
        <row r="10">
          <cell r="B10">
            <v>1</v>
          </cell>
        </row>
        <row r="11">
          <cell r="B11">
            <v>1.3094103081137336</v>
          </cell>
        </row>
        <row r="17">
          <cell r="E17">
            <v>0</v>
          </cell>
        </row>
        <row r="18">
          <cell r="E18">
            <v>0</v>
          </cell>
        </row>
        <row r="19">
          <cell r="E19">
            <v>0</v>
          </cell>
        </row>
        <row r="20">
          <cell r="E20">
            <v>0</v>
          </cell>
        </row>
        <row r="21">
          <cell r="E21">
            <v>1</v>
          </cell>
        </row>
      </sheetData>
      <sheetData sheetId="1"/>
      <sheetData sheetId="2">
        <row r="31">
          <cell r="F31">
            <v>1E-8</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row r="13">
          <cell r="M13">
            <v>0</v>
          </cell>
        </row>
        <row r="48">
          <cell r="AS48" t="str">
            <v>Low</v>
          </cell>
        </row>
        <row r="56">
          <cell r="AS56" t="b">
            <v>0</v>
          </cell>
        </row>
      </sheetData>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ront Page"/>
      <sheetName val="Control"/>
      <sheetName val="Assumptions"/>
      <sheetName val="Data"/>
      <sheetName val="Interventions"/>
      <sheetName val="Emissions factors"/>
      <sheetName val="Stock model"/>
      <sheetName val="Processes - Existing"/>
      <sheetName val="Non processes - Existing"/>
      <sheetName val="Processes - New"/>
      <sheetName val="Onsite Generation"/>
      <sheetName val="Footprint Calculations"/>
      <sheetName val="Footprint"/>
      <sheetName val="Energy Summary"/>
      <sheetName val="Savings potential"/>
      <sheetName val="Historical data"/>
      <sheetName val="References"/>
      <sheetName val="Napp efficiency numbers"/>
      <sheetName val="SAISI sales"/>
      <sheetName val="SAISI - Crude steel "/>
      <sheetName val="SAISI summary"/>
      <sheetName val="Sign off sheet"/>
      <sheetName val="Model_12"/>
    </sheetNames>
    <sheetDataSet>
      <sheetData sheetId="0"/>
      <sheetData sheetId="1"/>
      <sheetData sheetId="2"/>
      <sheetData sheetId="3">
        <row r="31">
          <cell r="J31">
            <v>2015</v>
          </cell>
        </row>
        <row r="33">
          <cell r="J33">
            <v>19.452857142857148</v>
          </cell>
          <cell r="K33">
            <v>19.452857142857148</v>
          </cell>
          <cell r="L33">
            <v>19.452857142857148</v>
          </cell>
          <cell r="M33">
            <v>19.452857142857148</v>
          </cell>
          <cell r="N33">
            <v>19.452857142857148</v>
          </cell>
          <cell r="O33">
            <v>19.452857142857148</v>
          </cell>
          <cell r="P33">
            <v>19.452857142857148</v>
          </cell>
          <cell r="Q33">
            <v>19.452857142857148</v>
          </cell>
          <cell r="R33">
            <v>19.452857142857148</v>
          </cell>
          <cell r="S33">
            <v>19.452857142857148</v>
          </cell>
          <cell r="T33">
            <v>19.452857142857148</v>
          </cell>
          <cell r="U33">
            <v>19.452857142857148</v>
          </cell>
          <cell r="V33">
            <v>19.452857142857148</v>
          </cell>
          <cell r="W33">
            <v>19.452857142857148</v>
          </cell>
          <cell r="X33">
            <v>19.452857142857148</v>
          </cell>
          <cell r="Y33">
            <v>19.452857142857148</v>
          </cell>
          <cell r="Z33">
            <v>19.452857142857148</v>
          </cell>
          <cell r="AA33">
            <v>19.452857142857148</v>
          </cell>
          <cell r="AB33">
            <v>19.452857142857148</v>
          </cell>
          <cell r="AC33">
            <v>19.452857142857148</v>
          </cell>
        </row>
        <row r="34">
          <cell r="J34">
            <v>2.8171428571428581</v>
          </cell>
          <cell r="K34">
            <v>2.8171428571428581</v>
          </cell>
          <cell r="L34">
            <v>2.8171428571428581</v>
          </cell>
          <cell r="M34">
            <v>2.8171428571428581</v>
          </cell>
          <cell r="N34">
            <v>2.8171428571428581</v>
          </cell>
          <cell r="O34">
            <v>2.8171428571428581</v>
          </cell>
          <cell r="P34">
            <v>2.8171428571428581</v>
          </cell>
          <cell r="Q34">
            <v>2.8171428571428581</v>
          </cell>
          <cell r="R34">
            <v>2.8171428571428581</v>
          </cell>
          <cell r="S34">
            <v>2.8171428571428581</v>
          </cell>
          <cell r="T34">
            <v>2.8171428571428581</v>
          </cell>
          <cell r="U34">
            <v>2.8171428571428581</v>
          </cell>
          <cell r="V34">
            <v>2.8171428571428581</v>
          </cell>
          <cell r="W34">
            <v>2.8171428571428581</v>
          </cell>
          <cell r="X34">
            <v>2.8171428571428581</v>
          </cell>
          <cell r="Y34">
            <v>2.8171428571428581</v>
          </cell>
          <cell r="Z34">
            <v>2.8171428571428581</v>
          </cell>
          <cell r="AA34">
            <v>2.8171428571428581</v>
          </cell>
          <cell r="AB34">
            <v>2.8171428571428581</v>
          </cell>
          <cell r="AC34">
            <v>2.8171428571428581</v>
          </cell>
        </row>
        <row r="35">
          <cell r="J35">
            <v>1.4280000000000004</v>
          </cell>
          <cell r="K35">
            <v>1.4280000000000004</v>
          </cell>
          <cell r="L35">
            <v>1.4280000000000004</v>
          </cell>
          <cell r="M35">
            <v>1.4280000000000004</v>
          </cell>
          <cell r="N35">
            <v>1.4280000000000004</v>
          </cell>
          <cell r="O35">
            <v>1.4280000000000004</v>
          </cell>
          <cell r="P35">
            <v>1.4280000000000004</v>
          </cell>
          <cell r="Q35">
            <v>1.4280000000000004</v>
          </cell>
          <cell r="R35">
            <v>1.4280000000000004</v>
          </cell>
          <cell r="S35">
            <v>1.4280000000000004</v>
          </cell>
          <cell r="T35">
            <v>1.4280000000000004</v>
          </cell>
          <cell r="U35">
            <v>1.4280000000000004</v>
          </cell>
          <cell r="V35">
            <v>1.4280000000000004</v>
          </cell>
          <cell r="W35">
            <v>1.4280000000000004</v>
          </cell>
          <cell r="X35">
            <v>1.4280000000000004</v>
          </cell>
          <cell r="Y35">
            <v>1.4280000000000004</v>
          </cell>
          <cell r="Z35">
            <v>1.4280000000000004</v>
          </cell>
          <cell r="AA35">
            <v>1.4280000000000004</v>
          </cell>
          <cell r="AB35">
            <v>1.4280000000000004</v>
          </cell>
          <cell r="AC35">
            <v>1.4280000000000004</v>
          </cell>
        </row>
        <row r="36">
          <cell r="J36">
            <v>0</v>
          </cell>
          <cell r="K36">
            <v>0</v>
          </cell>
          <cell r="L36">
            <v>0</v>
          </cell>
          <cell r="M36">
            <v>0</v>
          </cell>
          <cell r="N36">
            <v>0</v>
          </cell>
          <cell r="O36">
            <v>0</v>
          </cell>
          <cell r="P36">
            <v>0</v>
          </cell>
          <cell r="Q36">
            <v>0</v>
          </cell>
          <cell r="R36">
            <v>0</v>
          </cell>
          <cell r="S36">
            <v>0</v>
          </cell>
          <cell r="T36">
            <v>0</v>
          </cell>
          <cell r="U36">
            <v>0</v>
          </cell>
          <cell r="V36">
            <v>0</v>
          </cell>
          <cell r="W36">
            <v>0</v>
          </cell>
          <cell r="X36">
            <v>0</v>
          </cell>
          <cell r="Y36">
            <v>0</v>
          </cell>
          <cell r="Z36">
            <v>0</v>
          </cell>
          <cell r="AA36">
            <v>0</v>
          </cell>
          <cell r="AB36">
            <v>0</v>
          </cell>
          <cell r="AC36">
            <v>0</v>
          </cell>
        </row>
        <row r="37">
          <cell r="J37">
            <v>0.17000000000000007</v>
          </cell>
          <cell r="K37">
            <v>0.17000000000000007</v>
          </cell>
          <cell r="L37">
            <v>0.17000000000000007</v>
          </cell>
          <cell r="M37">
            <v>0.17000000000000007</v>
          </cell>
          <cell r="N37">
            <v>0.17000000000000007</v>
          </cell>
          <cell r="O37">
            <v>0.17000000000000007</v>
          </cell>
          <cell r="P37">
            <v>0.17000000000000007</v>
          </cell>
          <cell r="Q37">
            <v>0.17000000000000007</v>
          </cell>
          <cell r="R37">
            <v>0.17000000000000007</v>
          </cell>
          <cell r="S37">
            <v>0.17000000000000007</v>
          </cell>
          <cell r="T37">
            <v>0.17000000000000007</v>
          </cell>
          <cell r="U37">
            <v>0.17000000000000007</v>
          </cell>
          <cell r="V37">
            <v>0.17000000000000007</v>
          </cell>
          <cell r="W37">
            <v>0.17000000000000007</v>
          </cell>
          <cell r="X37">
            <v>0.17000000000000007</v>
          </cell>
          <cell r="Y37">
            <v>0.17000000000000007</v>
          </cell>
          <cell r="Z37">
            <v>0.17000000000000007</v>
          </cell>
          <cell r="AA37">
            <v>0.17000000000000007</v>
          </cell>
          <cell r="AB37">
            <v>0.17000000000000007</v>
          </cell>
          <cell r="AC37">
            <v>0.17000000000000007</v>
          </cell>
        </row>
        <row r="38">
          <cell r="J38">
            <v>0</v>
          </cell>
          <cell r="K38">
            <v>0</v>
          </cell>
          <cell r="L38">
            <v>0</v>
          </cell>
          <cell r="M38">
            <v>0</v>
          </cell>
          <cell r="N38">
            <v>0</v>
          </cell>
          <cell r="O38">
            <v>0</v>
          </cell>
          <cell r="P38">
            <v>0</v>
          </cell>
          <cell r="Q38">
            <v>0</v>
          </cell>
          <cell r="R38">
            <v>0</v>
          </cell>
          <cell r="S38">
            <v>0</v>
          </cell>
          <cell r="T38">
            <v>0</v>
          </cell>
          <cell r="U38">
            <v>0</v>
          </cell>
          <cell r="V38">
            <v>0</v>
          </cell>
          <cell r="W38">
            <v>0</v>
          </cell>
          <cell r="X38">
            <v>0</v>
          </cell>
          <cell r="Y38">
            <v>0</v>
          </cell>
          <cell r="Z38">
            <v>0</v>
          </cell>
          <cell r="AA38">
            <v>0</v>
          </cell>
          <cell r="AB38">
            <v>0</v>
          </cell>
          <cell r="AC38">
            <v>0</v>
          </cell>
        </row>
        <row r="39">
          <cell r="J39">
            <v>0</v>
          </cell>
          <cell r="K39">
            <v>0</v>
          </cell>
          <cell r="L39">
            <v>0</v>
          </cell>
          <cell r="M39">
            <v>0</v>
          </cell>
          <cell r="N39">
            <v>0</v>
          </cell>
          <cell r="O39">
            <v>0</v>
          </cell>
          <cell r="P39">
            <v>0</v>
          </cell>
          <cell r="Q39">
            <v>0</v>
          </cell>
          <cell r="R39">
            <v>0</v>
          </cell>
          <cell r="S39">
            <v>0</v>
          </cell>
          <cell r="T39">
            <v>0</v>
          </cell>
          <cell r="U39">
            <v>0</v>
          </cell>
          <cell r="V39">
            <v>0</v>
          </cell>
          <cell r="W39">
            <v>0</v>
          </cell>
          <cell r="X39">
            <v>0</v>
          </cell>
          <cell r="Y39">
            <v>0</v>
          </cell>
          <cell r="Z39">
            <v>0</v>
          </cell>
          <cell r="AA39">
            <v>0</v>
          </cell>
          <cell r="AB39">
            <v>0</v>
          </cell>
          <cell r="AC39">
            <v>0</v>
          </cell>
        </row>
        <row r="40">
          <cell r="J40">
            <v>0</v>
          </cell>
          <cell r="K40">
            <v>0</v>
          </cell>
          <cell r="L40">
            <v>0</v>
          </cell>
          <cell r="M40">
            <v>0</v>
          </cell>
          <cell r="N40">
            <v>0</v>
          </cell>
          <cell r="O40">
            <v>0</v>
          </cell>
          <cell r="P40">
            <v>0</v>
          </cell>
          <cell r="Q40">
            <v>0</v>
          </cell>
          <cell r="R40">
            <v>0</v>
          </cell>
          <cell r="S40">
            <v>0</v>
          </cell>
          <cell r="T40">
            <v>0</v>
          </cell>
          <cell r="U40">
            <v>0</v>
          </cell>
          <cell r="V40">
            <v>0</v>
          </cell>
          <cell r="W40">
            <v>0</v>
          </cell>
          <cell r="X40">
            <v>0</v>
          </cell>
          <cell r="Y40">
            <v>0</v>
          </cell>
          <cell r="Z40">
            <v>0</v>
          </cell>
          <cell r="AA40">
            <v>0</v>
          </cell>
          <cell r="AB40">
            <v>0</v>
          </cell>
          <cell r="AC40">
            <v>0</v>
          </cell>
        </row>
        <row r="41">
          <cell r="J41">
            <v>0</v>
          </cell>
          <cell r="K41">
            <v>0</v>
          </cell>
          <cell r="L41">
            <v>0</v>
          </cell>
          <cell r="M41">
            <v>0</v>
          </cell>
          <cell r="N41">
            <v>0</v>
          </cell>
          <cell r="O41">
            <v>0</v>
          </cell>
          <cell r="P41">
            <v>0</v>
          </cell>
          <cell r="Q41">
            <v>0</v>
          </cell>
          <cell r="R41">
            <v>0</v>
          </cell>
          <cell r="S41">
            <v>0</v>
          </cell>
          <cell r="T41">
            <v>0</v>
          </cell>
          <cell r="U41">
            <v>0</v>
          </cell>
          <cell r="V41">
            <v>0</v>
          </cell>
          <cell r="W41">
            <v>0</v>
          </cell>
          <cell r="X41">
            <v>0</v>
          </cell>
          <cell r="Y41">
            <v>0</v>
          </cell>
          <cell r="Z41">
            <v>0</v>
          </cell>
          <cell r="AA41">
            <v>0</v>
          </cell>
          <cell r="AB41">
            <v>0</v>
          </cell>
          <cell r="AC41">
            <v>0</v>
          </cell>
        </row>
        <row r="42">
          <cell r="J42">
            <v>0</v>
          </cell>
          <cell r="K42">
            <v>0</v>
          </cell>
          <cell r="L42">
            <v>0</v>
          </cell>
          <cell r="M42">
            <v>0</v>
          </cell>
          <cell r="N42">
            <v>0</v>
          </cell>
          <cell r="O42">
            <v>0</v>
          </cell>
          <cell r="P42">
            <v>0</v>
          </cell>
          <cell r="Q42">
            <v>0</v>
          </cell>
          <cell r="R42">
            <v>0</v>
          </cell>
          <cell r="S42">
            <v>0</v>
          </cell>
          <cell r="T42">
            <v>0</v>
          </cell>
          <cell r="U42">
            <v>0</v>
          </cell>
          <cell r="V42">
            <v>0</v>
          </cell>
          <cell r="W42">
            <v>0</v>
          </cell>
          <cell r="X42">
            <v>0</v>
          </cell>
          <cell r="Y42">
            <v>0</v>
          </cell>
          <cell r="Z42">
            <v>0</v>
          </cell>
          <cell r="AA42">
            <v>0</v>
          </cell>
          <cell r="AB42">
            <v>0</v>
          </cell>
          <cell r="AC42">
            <v>0</v>
          </cell>
        </row>
        <row r="43">
          <cell r="J43">
            <v>0</v>
          </cell>
          <cell r="K43">
            <v>0</v>
          </cell>
          <cell r="L43">
            <v>0</v>
          </cell>
          <cell r="M43">
            <v>0</v>
          </cell>
          <cell r="N43">
            <v>0</v>
          </cell>
          <cell r="O43">
            <v>0</v>
          </cell>
          <cell r="P43">
            <v>0</v>
          </cell>
          <cell r="Q43">
            <v>0</v>
          </cell>
          <cell r="R43">
            <v>0</v>
          </cell>
          <cell r="S43">
            <v>0</v>
          </cell>
          <cell r="T43">
            <v>0</v>
          </cell>
          <cell r="U43">
            <v>0</v>
          </cell>
          <cell r="V43">
            <v>0</v>
          </cell>
          <cell r="W43">
            <v>0</v>
          </cell>
          <cell r="X43">
            <v>0</v>
          </cell>
          <cell r="Y43">
            <v>0</v>
          </cell>
          <cell r="Z43">
            <v>0</v>
          </cell>
          <cell r="AA43">
            <v>0</v>
          </cell>
          <cell r="AB43">
            <v>0</v>
          </cell>
          <cell r="AC43">
            <v>0</v>
          </cell>
        </row>
        <row r="44">
          <cell r="J44">
            <v>0</v>
          </cell>
          <cell r="K44">
            <v>0</v>
          </cell>
          <cell r="L44">
            <v>0</v>
          </cell>
          <cell r="M44">
            <v>0</v>
          </cell>
          <cell r="N44">
            <v>0</v>
          </cell>
          <cell r="O44">
            <v>0</v>
          </cell>
          <cell r="P44">
            <v>0</v>
          </cell>
          <cell r="Q44">
            <v>0</v>
          </cell>
          <cell r="R44">
            <v>0</v>
          </cell>
          <cell r="S44">
            <v>0</v>
          </cell>
          <cell r="T44">
            <v>0</v>
          </cell>
          <cell r="U44">
            <v>0</v>
          </cell>
          <cell r="V44">
            <v>0</v>
          </cell>
          <cell r="W44">
            <v>0</v>
          </cell>
          <cell r="X44">
            <v>0</v>
          </cell>
          <cell r="Y44">
            <v>0</v>
          </cell>
          <cell r="Z44">
            <v>0</v>
          </cell>
          <cell r="AA44">
            <v>0</v>
          </cell>
          <cell r="AB44">
            <v>0</v>
          </cell>
          <cell r="AC44">
            <v>0</v>
          </cell>
        </row>
        <row r="45">
          <cell r="J45">
            <v>0</v>
          </cell>
          <cell r="K45">
            <v>0</v>
          </cell>
          <cell r="L45">
            <v>0</v>
          </cell>
          <cell r="M45">
            <v>0</v>
          </cell>
          <cell r="N45">
            <v>0</v>
          </cell>
          <cell r="O45">
            <v>0</v>
          </cell>
          <cell r="P45">
            <v>0</v>
          </cell>
          <cell r="Q45">
            <v>0</v>
          </cell>
          <cell r="R45">
            <v>0</v>
          </cell>
          <cell r="S45">
            <v>0</v>
          </cell>
          <cell r="T45">
            <v>0</v>
          </cell>
          <cell r="U45">
            <v>0</v>
          </cell>
          <cell r="V45">
            <v>0</v>
          </cell>
          <cell r="W45">
            <v>0</v>
          </cell>
          <cell r="X45">
            <v>0</v>
          </cell>
          <cell r="Y45">
            <v>0</v>
          </cell>
          <cell r="Z45">
            <v>0</v>
          </cell>
          <cell r="AA45">
            <v>0</v>
          </cell>
          <cell r="AB45">
            <v>0</v>
          </cell>
          <cell r="AC45">
            <v>0</v>
          </cell>
        </row>
        <row r="46">
          <cell r="J46">
            <v>0</v>
          </cell>
          <cell r="K46">
            <v>0</v>
          </cell>
          <cell r="L46">
            <v>0</v>
          </cell>
          <cell r="M46">
            <v>0</v>
          </cell>
          <cell r="N46">
            <v>0</v>
          </cell>
          <cell r="O46">
            <v>0</v>
          </cell>
          <cell r="P46">
            <v>0</v>
          </cell>
          <cell r="Q46">
            <v>0</v>
          </cell>
          <cell r="R46">
            <v>0</v>
          </cell>
          <cell r="S46">
            <v>0</v>
          </cell>
          <cell r="T46">
            <v>0</v>
          </cell>
          <cell r="U46">
            <v>0</v>
          </cell>
          <cell r="V46">
            <v>0</v>
          </cell>
          <cell r="W46">
            <v>0</v>
          </cell>
          <cell r="X46">
            <v>0</v>
          </cell>
          <cell r="Y46">
            <v>0</v>
          </cell>
          <cell r="Z46">
            <v>0</v>
          </cell>
          <cell r="AA46">
            <v>0</v>
          </cell>
          <cell r="AB46">
            <v>0</v>
          </cell>
          <cell r="AC46">
            <v>0</v>
          </cell>
        </row>
        <row r="47">
          <cell r="J47">
            <v>0.3</v>
          </cell>
          <cell r="K47">
            <v>0.3</v>
          </cell>
          <cell r="L47">
            <v>0.3</v>
          </cell>
          <cell r="M47">
            <v>0.3</v>
          </cell>
          <cell r="N47">
            <v>0.3</v>
          </cell>
          <cell r="O47">
            <v>0.3</v>
          </cell>
          <cell r="P47">
            <v>0.3</v>
          </cell>
          <cell r="Q47">
            <v>0.3</v>
          </cell>
          <cell r="R47">
            <v>0.3</v>
          </cell>
          <cell r="S47">
            <v>0.3</v>
          </cell>
          <cell r="T47">
            <v>0.3</v>
          </cell>
          <cell r="U47">
            <v>0.3</v>
          </cell>
          <cell r="V47">
            <v>0.3</v>
          </cell>
          <cell r="W47">
            <v>0.3</v>
          </cell>
          <cell r="X47">
            <v>0.3</v>
          </cell>
          <cell r="Y47">
            <v>0.3</v>
          </cell>
          <cell r="Z47">
            <v>0.3</v>
          </cell>
          <cell r="AA47">
            <v>0.3</v>
          </cell>
          <cell r="AB47">
            <v>0.3</v>
          </cell>
          <cell r="AC47">
            <v>0.3</v>
          </cell>
        </row>
        <row r="48">
          <cell r="J48">
            <v>0.8</v>
          </cell>
          <cell r="K48">
            <v>0.8</v>
          </cell>
          <cell r="L48">
            <v>0.8</v>
          </cell>
          <cell r="M48">
            <v>0.8</v>
          </cell>
          <cell r="N48">
            <v>0.8</v>
          </cell>
          <cell r="O48">
            <v>0.8</v>
          </cell>
          <cell r="P48">
            <v>0.8</v>
          </cell>
          <cell r="Q48">
            <v>0.8</v>
          </cell>
          <cell r="R48">
            <v>0.8</v>
          </cell>
          <cell r="S48">
            <v>0.8</v>
          </cell>
          <cell r="T48">
            <v>0.8</v>
          </cell>
          <cell r="U48">
            <v>0.8</v>
          </cell>
          <cell r="V48">
            <v>0.8</v>
          </cell>
          <cell r="W48">
            <v>0.8</v>
          </cell>
          <cell r="X48">
            <v>0.8</v>
          </cell>
          <cell r="Y48">
            <v>0.8</v>
          </cell>
          <cell r="Z48">
            <v>0.8</v>
          </cell>
          <cell r="AA48">
            <v>0.8</v>
          </cell>
          <cell r="AB48">
            <v>0.8</v>
          </cell>
          <cell r="AC48">
            <v>0.8</v>
          </cell>
        </row>
        <row r="49">
          <cell r="J49">
            <v>0</v>
          </cell>
          <cell r="K49">
            <v>0</v>
          </cell>
          <cell r="L49">
            <v>0</v>
          </cell>
          <cell r="M49">
            <v>0</v>
          </cell>
          <cell r="N49">
            <v>0</v>
          </cell>
          <cell r="O49">
            <v>0</v>
          </cell>
          <cell r="P49">
            <v>0</v>
          </cell>
          <cell r="Q49">
            <v>0</v>
          </cell>
          <cell r="R49">
            <v>0</v>
          </cell>
          <cell r="S49">
            <v>0</v>
          </cell>
          <cell r="T49">
            <v>0</v>
          </cell>
          <cell r="U49">
            <v>0</v>
          </cell>
          <cell r="V49">
            <v>0</v>
          </cell>
          <cell r="W49">
            <v>0</v>
          </cell>
          <cell r="X49">
            <v>0</v>
          </cell>
          <cell r="Y49">
            <v>0</v>
          </cell>
          <cell r="Z49">
            <v>0</v>
          </cell>
          <cell r="AA49">
            <v>0</v>
          </cell>
          <cell r="AB49">
            <v>0</v>
          </cell>
          <cell r="AC49">
            <v>0</v>
          </cell>
        </row>
        <row r="50">
          <cell r="J50">
            <v>0</v>
          </cell>
          <cell r="K50">
            <v>0</v>
          </cell>
          <cell r="L50">
            <v>0</v>
          </cell>
          <cell r="M50">
            <v>0</v>
          </cell>
          <cell r="N50">
            <v>0</v>
          </cell>
          <cell r="O50">
            <v>0</v>
          </cell>
          <cell r="P50">
            <v>0</v>
          </cell>
          <cell r="Q50">
            <v>0</v>
          </cell>
          <cell r="R50">
            <v>0</v>
          </cell>
          <cell r="S50">
            <v>0</v>
          </cell>
          <cell r="T50">
            <v>0</v>
          </cell>
          <cell r="U50">
            <v>0</v>
          </cell>
          <cell r="V50">
            <v>0</v>
          </cell>
          <cell r="W50">
            <v>0</v>
          </cell>
          <cell r="X50">
            <v>0</v>
          </cell>
          <cell r="Y50">
            <v>0</v>
          </cell>
          <cell r="Z50">
            <v>0</v>
          </cell>
          <cell r="AA50">
            <v>0</v>
          </cell>
          <cell r="AB50">
            <v>0</v>
          </cell>
          <cell r="AC50">
            <v>0</v>
          </cell>
        </row>
        <row r="51">
          <cell r="J51">
            <v>0</v>
          </cell>
          <cell r="K51">
            <v>0</v>
          </cell>
          <cell r="L51">
            <v>0</v>
          </cell>
          <cell r="M51">
            <v>0</v>
          </cell>
          <cell r="N51">
            <v>0</v>
          </cell>
          <cell r="O51">
            <v>0</v>
          </cell>
          <cell r="P51">
            <v>0</v>
          </cell>
          <cell r="Q51">
            <v>0</v>
          </cell>
          <cell r="R51">
            <v>0</v>
          </cell>
          <cell r="S51">
            <v>0</v>
          </cell>
          <cell r="T51">
            <v>0</v>
          </cell>
          <cell r="U51">
            <v>0</v>
          </cell>
          <cell r="V51">
            <v>0</v>
          </cell>
          <cell r="W51">
            <v>0</v>
          </cell>
          <cell r="X51">
            <v>0</v>
          </cell>
          <cell r="Y51">
            <v>0</v>
          </cell>
          <cell r="Z51">
            <v>0</v>
          </cell>
          <cell r="AA51">
            <v>0</v>
          </cell>
          <cell r="AB51">
            <v>0</v>
          </cell>
          <cell r="AC51">
            <v>0</v>
          </cell>
        </row>
        <row r="52">
          <cell r="J52">
            <v>0</v>
          </cell>
          <cell r="K52">
            <v>0</v>
          </cell>
          <cell r="L52">
            <v>0</v>
          </cell>
          <cell r="M52">
            <v>0</v>
          </cell>
          <cell r="N52">
            <v>0</v>
          </cell>
          <cell r="O52">
            <v>0</v>
          </cell>
          <cell r="P52">
            <v>0</v>
          </cell>
          <cell r="Q52">
            <v>0</v>
          </cell>
          <cell r="R52">
            <v>0</v>
          </cell>
          <cell r="S52">
            <v>0</v>
          </cell>
          <cell r="T52">
            <v>0</v>
          </cell>
          <cell r="U52">
            <v>0</v>
          </cell>
          <cell r="V52">
            <v>0</v>
          </cell>
          <cell r="W52">
            <v>0</v>
          </cell>
          <cell r="X52">
            <v>0</v>
          </cell>
          <cell r="Y52">
            <v>0</v>
          </cell>
          <cell r="Z52">
            <v>0</v>
          </cell>
          <cell r="AA52">
            <v>0</v>
          </cell>
          <cell r="AB52">
            <v>0</v>
          </cell>
          <cell r="AC52">
            <v>0</v>
          </cell>
        </row>
        <row r="53">
          <cell r="J53">
            <v>0</v>
          </cell>
          <cell r="K53">
            <v>0</v>
          </cell>
          <cell r="L53">
            <v>0</v>
          </cell>
          <cell r="M53">
            <v>0</v>
          </cell>
          <cell r="N53">
            <v>0</v>
          </cell>
          <cell r="O53">
            <v>0</v>
          </cell>
          <cell r="P53">
            <v>0</v>
          </cell>
          <cell r="Q53">
            <v>0</v>
          </cell>
          <cell r="R53">
            <v>0</v>
          </cell>
          <cell r="S53">
            <v>0</v>
          </cell>
          <cell r="T53">
            <v>0</v>
          </cell>
          <cell r="U53">
            <v>0</v>
          </cell>
          <cell r="V53">
            <v>0</v>
          </cell>
          <cell r="W53">
            <v>0</v>
          </cell>
          <cell r="X53">
            <v>0</v>
          </cell>
          <cell r="Y53">
            <v>0</v>
          </cell>
          <cell r="Z53">
            <v>0</v>
          </cell>
          <cell r="AA53">
            <v>0</v>
          </cell>
          <cell r="AB53">
            <v>0</v>
          </cell>
          <cell r="AC53">
            <v>0</v>
          </cell>
        </row>
        <row r="54">
          <cell r="J54">
            <v>0</v>
          </cell>
          <cell r="K54">
            <v>0</v>
          </cell>
          <cell r="L54">
            <v>0</v>
          </cell>
          <cell r="M54">
            <v>0</v>
          </cell>
          <cell r="N54">
            <v>0</v>
          </cell>
          <cell r="O54">
            <v>0</v>
          </cell>
          <cell r="P54">
            <v>0</v>
          </cell>
          <cell r="Q54">
            <v>0</v>
          </cell>
          <cell r="R54">
            <v>0</v>
          </cell>
          <cell r="S54">
            <v>0</v>
          </cell>
          <cell r="T54">
            <v>0</v>
          </cell>
          <cell r="U54">
            <v>0</v>
          </cell>
          <cell r="V54">
            <v>0</v>
          </cell>
          <cell r="W54">
            <v>0</v>
          </cell>
          <cell r="X54">
            <v>0</v>
          </cell>
          <cell r="Y54">
            <v>0</v>
          </cell>
          <cell r="Z54">
            <v>0</v>
          </cell>
          <cell r="AA54">
            <v>0</v>
          </cell>
          <cell r="AB54">
            <v>0</v>
          </cell>
          <cell r="AC54">
            <v>0</v>
          </cell>
        </row>
        <row r="55">
          <cell r="J55">
            <v>0</v>
          </cell>
          <cell r="K55">
            <v>0</v>
          </cell>
          <cell r="L55">
            <v>0</v>
          </cell>
          <cell r="M55">
            <v>0</v>
          </cell>
          <cell r="N55">
            <v>0</v>
          </cell>
          <cell r="O55">
            <v>0</v>
          </cell>
          <cell r="P55">
            <v>0</v>
          </cell>
          <cell r="Q55">
            <v>0</v>
          </cell>
          <cell r="R55">
            <v>0</v>
          </cell>
          <cell r="S55">
            <v>0</v>
          </cell>
          <cell r="T55">
            <v>0</v>
          </cell>
          <cell r="U55">
            <v>0</v>
          </cell>
          <cell r="V55">
            <v>0</v>
          </cell>
          <cell r="W55">
            <v>0</v>
          </cell>
          <cell r="X55">
            <v>0</v>
          </cell>
          <cell r="Y55">
            <v>0</v>
          </cell>
          <cell r="Z55">
            <v>0</v>
          </cell>
          <cell r="AA55">
            <v>0</v>
          </cell>
          <cell r="AB55">
            <v>0</v>
          </cell>
          <cell r="AC55">
            <v>0</v>
          </cell>
        </row>
        <row r="56">
          <cell r="J56">
            <v>0</v>
          </cell>
          <cell r="K56">
            <v>0</v>
          </cell>
          <cell r="L56">
            <v>0</v>
          </cell>
          <cell r="M56">
            <v>0</v>
          </cell>
          <cell r="N56">
            <v>0</v>
          </cell>
          <cell r="O56">
            <v>0</v>
          </cell>
          <cell r="P56">
            <v>0</v>
          </cell>
          <cell r="Q56">
            <v>0</v>
          </cell>
          <cell r="R56">
            <v>0</v>
          </cell>
          <cell r="S56">
            <v>0</v>
          </cell>
          <cell r="T56">
            <v>0</v>
          </cell>
          <cell r="U56">
            <v>0</v>
          </cell>
          <cell r="V56">
            <v>0</v>
          </cell>
          <cell r="W56">
            <v>0</v>
          </cell>
          <cell r="X56">
            <v>0</v>
          </cell>
          <cell r="Y56">
            <v>0</v>
          </cell>
          <cell r="Z56">
            <v>0</v>
          </cell>
          <cell r="AA56">
            <v>0</v>
          </cell>
          <cell r="AB56">
            <v>0</v>
          </cell>
          <cell r="AC56">
            <v>0</v>
          </cell>
        </row>
        <row r="57">
          <cell r="J57">
            <v>0</v>
          </cell>
          <cell r="K57">
            <v>0</v>
          </cell>
          <cell r="L57">
            <v>0</v>
          </cell>
          <cell r="M57">
            <v>0</v>
          </cell>
          <cell r="N57">
            <v>0</v>
          </cell>
          <cell r="O57">
            <v>0</v>
          </cell>
          <cell r="P57">
            <v>0</v>
          </cell>
          <cell r="Q57">
            <v>0</v>
          </cell>
          <cell r="R57">
            <v>0</v>
          </cell>
          <cell r="S57">
            <v>0</v>
          </cell>
          <cell r="T57">
            <v>0</v>
          </cell>
          <cell r="U57">
            <v>0</v>
          </cell>
          <cell r="V57">
            <v>0</v>
          </cell>
          <cell r="W57">
            <v>0</v>
          </cell>
          <cell r="X57">
            <v>0</v>
          </cell>
          <cell r="Y57">
            <v>0</v>
          </cell>
          <cell r="Z57">
            <v>0</v>
          </cell>
          <cell r="AA57">
            <v>0</v>
          </cell>
          <cell r="AB57">
            <v>0</v>
          </cell>
          <cell r="AC57">
            <v>0</v>
          </cell>
        </row>
        <row r="58">
          <cell r="J58">
            <v>0</v>
          </cell>
          <cell r="K58">
            <v>0</v>
          </cell>
          <cell r="L58">
            <v>0</v>
          </cell>
          <cell r="M58">
            <v>0</v>
          </cell>
          <cell r="N58">
            <v>0</v>
          </cell>
          <cell r="O58">
            <v>0</v>
          </cell>
          <cell r="P58">
            <v>0</v>
          </cell>
          <cell r="Q58">
            <v>0</v>
          </cell>
          <cell r="R58">
            <v>0</v>
          </cell>
          <cell r="S58">
            <v>0</v>
          </cell>
          <cell r="T58">
            <v>0</v>
          </cell>
          <cell r="U58">
            <v>0</v>
          </cell>
          <cell r="V58">
            <v>0</v>
          </cell>
          <cell r="W58">
            <v>0</v>
          </cell>
          <cell r="X58">
            <v>0</v>
          </cell>
          <cell r="Y58">
            <v>0</v>
          </cell>
          <cell r="Z58">
            <v>0</v>
          </cell>
          <cell r="AA58">
            <v>0</v>
          </cell>
          <cell r="AB58">
            <v>0</v>
          </cell>
          <cell r="AC58">
            <v>0</v>
          </cell>
        </row>
        <row r="59">
          <cell r="J59">
            <v>0</v>
          </cell>
          <cell r="K59">
            <v>0</v>
          </cell>
          <cell r="L59">
            <v>0</v>
          </cell>
          <cell r="M59">
            <v>0</v>
          </cell>
          <cell r="N59">
            <v>0</v>
          </cell>
          <cell r="O59">
            <v>0</v>
          </cell>
          <cell r="P59">
            <v>0</v>
          </cell>
          <cell r="Q59">
            <v>0</v>
          </cell>
          <cell r="R59">
            <v>0</v>
          </cell>
          <cell r="S59">
            <v>0</v>
          </cell>
          <cell r="T59">
            <v>0</v>
          </cell>
          <cell r="U59">
            <v>0</v>
          </cell>
          <cell r="V59">
            <v>0</v>
          </cell>
          <cell r="W59">
            <v>0</v>
          </cell>
          <cell r="X59">
            <v>0</v>
          </cell>
          <cell r="Y59">
            <v>0</v>
          </cell>
          <cell r="Z59">
            <v>0</v>
          </cell>
          <cell r="AA59">
            <v>0</v>
          </cell>
          <cell r="AB59">
            <v>0</v>
          </cell>
          <cell r="AC59">
            <v>0</v>
          </cell>
        </row>
        <row r="60">
          <cell r="J60">
            <v>0</v>
          </cell>
          <cell r="K60">
            <v>0</v>
          </cell>
          <cell r="L60">
            <v>0</v>
          </cell>
          <cell r="M60">
            <v>0</v>
          </cell>
          <cell r="N60">
            <v>0</v>
          </cell>
          <cell r="O60">
            <v>0</v>
          </cell>
          <cell r="P60">
            <v>0</v>
          </cell>
          <cell r="Q60">
            <v>0</v>
          </cell>
          <cell r="R60">
            <v>0</v>
          </cell>
          <cell r="S60">
            <v>0</v>
          </cell>
          <cell r="T60">
            <v>0</v>
          </cell>
          <cell r="U60">
            <v>0</v>
          </cell>
          <cell r="V60">
            <v>0</v>
          </cell>
          <cell r="W60">
            <v>0</v>
          </cell>
          <cell r="X60">
            <v>0</v>
          </cell>
          <cell r="Y60">
            <v>0</v>
          </cell>
          <cell r="Z60">
            <v>0</v>
          </cell>
          <cell r="AA60">
            <v>0</v>
          </cell>
          <cell r="AB60">
            <v>0</v>
          </cell>
          <cell r="AC60">
            <v>0</v>
          </cell>
        </row>
        <row r="61">
          <cell r="J61">
            <v>0</v>
          </cell>
          <cell r="K61">
            <v>0</v>
          </cell>
          <cell r="L61">
            <v>0</v>
          </cell>
          <cell r="M61">
            <v>0</v>
          </cell>
          <cell r="N61">
            <v>0</v>
          </cell>
          <cell r="O61">
            <v>0</v>
          </cell>
          <cell r="P61">
            <v>0</v>
          </cell>
          <cell r="Q61">
            <v>0</v>
          </cell>
          <cell r="R61">
            <v>0</v>
          </cell>
          <cell r="S61">
            <v>0</v>
          </cell>
          <cell r="T61">
            <v>0</v>
          </cell>
          <cell r="U61">
            <v>0</v>
          </cell>
          <cell r="V61">
            <v>0</v>
          </cell>
          <cell r="W61">
            <v>0</v>
          </cell>
          <cell r="X61">
            <v>0</v>
          </cell>
          <cell r="Y61">
            <v>0</v>
          </cell>
          <cell r="Z61">
            <v>0</v>
          </cell>
          <cell r="AA61">
            <v>0</v>
          </cell>
          <cell r="AB61">
            <v>0</v>
          </cell>
          <cell r="AC61">
            <v>0</v>
          </cell>
        </row>
        <row r="62">
          <cell r="J62">
            <v>0</v>
          </cell>
          <cell r="K62">
            <v>0</v>
          </cell>
          <cell r="L62">
            <v>0</v>
          </cell>
          <cell r="M62">
            <v>0</v>
          </cell>
          <cell r="N62">
            <v>0</v>
          </cell>
          <cell r="O62">
            <v>0</v>
          </cell>
          <cell r="P62">
            <v>0</v>
          </cell>
          <cell r="Q62">
            <v>0</v>
          </cell>
          <cell r="R62">
            <v>0</v>
          </cell>
          <cell r="S62">
            <v>0</v>
          </cell>
          <cell r="T62">
            <v>0</v>
          </cell>
          <cell r="U62">
            <v>0</v>
          </cell>
          <cell r="V62">
            <v>0</v>
          </cell>
          <cell r="W62">
            <v>0</v>
          </cell>
          <cell r="X62">
            <v>0</v>
          </cell>
          <cell r="Y62">
            <v>0</v>
          </cell>
          <cell r="Z62">
            <v>0</v>
          </cell>
          <cell r="AA62">
            <v>0</v>
          </cell>
          <cell r="AB62">
            <v>0</v>
          </cell>
          <cell r="AC62">
            <v>0</v>
          </cell>
        </row>
        <row r="63">
          <cell r="J63">
            <v>0</v>
          </cell>
          <cell r="K63">
            <v>0</v>
          </cell>
          <cell r="L63">
            <v>0</v>
          </cell>
          <cell r="M63">
            <v>0</v>
          </cell>
          <cell r="N63">
            <v>0</v>
          </cell>
          <cell r="O63">
            <v>0</v>
          </cell>
          <cell r="P63">
            <v>0</v>
          </cell>
          <cell r="Q63">
            <v>0</v>
          </cell>
          <cell r="R63">
            <v>0</v>
          </cell>
          <cell r="S63">
            <v>0</v>
          </cell>
          <cell r="T63">
            <v>0</v>
          </cell>
          <cell r="U63">
            <v>0</v>
          </cell>
          <cell r="V63">
            <v>0</v>
          </cell>
          <cell r="W63">
            <v>0</v>
          </cell>
          <cell r="X63">
            <v>0</v>
          </cell>
          <cell r="Y63">
            <v>0</v>
          </cell>
          <cell r="Z63">
            <v>0</v>
          </cell>
          <cell r="AA63">
            <v>0</v>
          </cell>
          <cell r="AB63">
            <v>0</v>
          </cell>
          <cell r="AC63">
            <v>0</v>
          </cell>
        </row>
        <row r="64">
          <cell r="J64">
            <v>0</v>
          </cell>
          <cell r="K64">
            <v>0</v>
          </cell>
          <cell r="L64">
            <v>0</v>
          </cell>
          <cell r="M64">
            <v>0</v>
          </cell>
          <cell r="N64">
            <v>0</v>
          </cell>
          <cell r="O64">
            <v>0</v>
          </cell>
          <cell r="P64">
            <v>0</v>
          </cell>
          <cell r="Q64">
            <v>0</v>
          </cell>
          <cell r="R64">
            <v>0</v>
          </cell>
          <cell r="S64">
            <v>0</v>
          </cell>
          <cell r="T64">
            <v>0</v>
          </cell>
          <cell r="U64">
            <v>0</v>
          </cell>
          <cell r="V64">
            <v>0</v>
          </cell>
          <cell r="W64">
            <v>0</v>
          </cell>
          <cell r="X64">
            <v>0</v>
          </cell>
          <cell r="Y64">
            <v>0</v>
          </cell>
          <cell r="Z64">
            <v>0</v>
          </cell>
          <cell r="AA64">
            <v>0</v>
          </cell>
          <cell r="AB64">
            <v>0</v>
          </cell>
          <cell r="AC64">
            <v>0</v>
          </cell>
        </row>
        <row r="65">
          <cell r="J65">
            <v>0</v>
          </cell>
          <cell r="K65">
            <v>0</v>
          </cell>
          <cell r="L65">
            <v>0</v>
          </cell>
          <cell r="M65">
            <v>0</v>
          </cell>
          <cell r="N65">
            <v>0</v>
          </cell>
          <cell r="O65">
            <v>0</v>
          </cell>
          <cell r="P65">
            <v>0</v>
          </cell>
          <cell r="Q65">
            <v>0</v>
          </cell>
          <cell r="R65">
            <v>0</v>
          </cell>
          <cell r="S65">
            <v>0</v>
          </cell>
          <cell r="T65">
            <v>0</v>
          </cell>
          <cell r="U65">
            <v>0</v>
          </cell>
          <cell r="V65">
            <v>0</v>
          </cell>
          <cell r="W65">
            <v>0</v>
          </cell>
          <cell r="X65">
            <v>0</v>
          </cell>
          <cell r="Y65">
            <v>0</v>
          </cell>
          <cell r="Z65">
            <v>0</v>
          </cell>
          <cell r="AA65">
            <v>0</v>
          </cell>
          <cell r="AB65">
            <v>0</v>
          </cell>
          <cell r="AC65">
            <v>0</v>
          </cell>
        </row>
        <row r="66">
          <cell r="J66">
            <v>0</v>
          </cell>
          <cell r="K66">
            <v>0</v>
          </cell>
          <cell r="L66">
            <v>0</v>
          </cell>
          <cell r="M66">
            <v>0</v>
          </cell>
          <cell r="N66">
            <v>0</v>
          </cell>
          <cell r="O66">
            <v>0</v>
          </cell>
          <cell r="P66">
            <v>0</v>
          </cell>
          <cell r="Q66">
            <v>0</v>
          </cell>
          <cell r="R66">
            <v>0</v>
          </cell>
          <cell r="S66">
            <v>0</v>
          </cell>
          <cell r="T66">
            <v>0</v>
          </cell>
          <cell r="U66">
            <v>0</v>
          </cell>
          <cell r="V66">
            <v>0</v>
          </cell>
          <cell r="W66">
            <v>0</v>
          </cell>
          <cell r="X66">
            <v>0</v>
          </cell>
          <cell r="Y66">
            <v>0</v>
          </cell>
          <cell r="Z66">
            <v>0</v>
          </cell>
          <cell r="AA66">
            <v>0</v>
          </cell>
          <cell r="AB66">
            <v>0</v>
          </cell>
          <cell r="AC66">
            <v>0</v>
          </cell>
        </row>
        <row r="67">
          <cell r="J67">
            <v>0.34</v>
          </cell>
          <cell r="K67">
            <v>0.34</v>
          </cell>
          <cell r="L67">
            <v>0.34</v>
          </cell>
          <cell r="M67">
            <v>0.34</v>
          </cell>
          <cell r="N67">
            <v>0.34</v>
          </cell>
          <cell r="O67">
            <v>0.34</v>
          </cell>
          <cell r="P67">
            <v>0.34</v>
          </cell>
          <cell r="Q67">
            <v>0.34</v>
          </cell>
          <cell r="R67">
            <v>0.34</v>
          </cell>
          <cell r="S67">
            <v>0.34</v>
          </cell>
          <cell r="T67">
            <v>0.34</v>
          </cell>
          <cell r="U67">
            <v>0.34</v>
          </cell>
          <cell r="V67">
            <v>0.34</v>
          </cell>
          <cell r="W67">
            <v>0.34</v>
          </cell>
          <cell r="X67">
            <v>0.34</v>
          </cell>
          <cell r="Y67">
            <v>0.34</v>
          </cell>
          <cell r="Z67">
            <v>0.34</v>
          </cell>
          <cell r="AA67">
            <v>0.34</v>
          </cell>
          <cell r="AB67">
            <v>0.34</v>
          </cell>
          <cell r="AC67">
            <v>0.34</v>
          </cell>
        </row>
        <row r="68">
          <cell r="J68">
            <v>0</v>
          </cell>
          <cell r="K68">
            <v>0</v>
          </cell>
          <cell r="L68">
            <v>0</v>
          </cell>
          <cell r="M68">
            <v>0</v>
          </cell>
          <cell r="N68">
            <v>0</v>
          </cell>
          <cell r="O68">
            <v>0</v>
          </cell>
          <cell r="P68">
            <v>0</v>
          </cell>
          <cell r="Q68">
            <v>0</v>
          </cell>
          <cell r="R68">
            <v>0</v>
          </cell>
          <cell r="S68">
            <v>0</v>
          </cell>
          <cell r="T68">
            <v>0</v>
          </cell>
          <cell r="U68">
            <v>0</v>
          </cell>
          <cell r="V68">
            <v>0</v>
          </cell>
          <cell r="W68">
            <v>0</v>
          </cell>
          <cell r="X68">
            <v>0</v>
          </cell>
          <cell r="Y68">
            <v>0</v>
          </cell>
          <cell r="Z68">
            <v>0</v>
          </cell>
          <cell r="AA68">
            <v>0</v>
          </cell>
          <cell r="AB68">
            <v>0</v>
          </cell>
          <cell r="AC68">
            <v>0</v>
          </cell>
        </row>
        <row r="69">
          <cell r="J69">
            <v>0</v>
          </cell>
          <cell r="K69">
            <v>0</v>
          </cell>
          <cell r="L69">
            <v>0</v>
          </cell>
          <cell r="M69">
            <v>0</v>
          </cell>
          <cell r="N69">
            <v>0</v>
          </cell>
          <cell r="O69">
            <v>0</v>
          </cell>
          <cell r="P69">
            <v>0</v>
          </cell>
          <cell r="Q69">
            <v>0</v>
          </cell>
          <cell r="R69">
            <v>0</v>
          </cell>
          <cell r="S69">
            <v>0</v>
          </cell>
          <cell r="T69">
            <v>0</v>
          </cell>
          <cell r="U69">
            <v>0</v>
          </cell>
          <cell r="V69">
            <v>0</v>
          </cell>
          <cell r="W69">
            <v>0</v>
          </cell>
          <cell r="X69">
            <v>0</v>
          </cell>
          <cell r="Y69">
            <v>0</v>
          </cell>
          <cell r="Z69">
            <v>0</v>
          </cell>
          <cell r="AA69">
            <v>0</v>
          </cell>
          <cell r="AB69">
            <v>0</v>
          </cell>
          <cell r="AC69">
            <v>0</v>
          </cell>
        </row>
        <row r="70">
          <cell r="J70">
            <v>0</v>
          </cell>
          <cell r="K70">
            <v>0</v>
          </cell>
          <cell r="L70">
            <v>0</v>
          </cell>
          <cell r="M70">
            <v>0</v>
          </cell>
          <cell r="N70">
            <v>0</v>
          </cell>
          <cell r="O70">
            <v>0</v>
          </cell>
          <cell r="P70">
            <v>0</v>
          </cell>
          <cell r="Q70">
            <v>0</v>
          </cell>
          <cell r="R70">
            <v>0</v>
          </cell>
          <cell r="S70">
            <v>0</v>
          </cell>
          <cell r="T70">
            <v>0</v>
          </cell>
          <cell r="U70">
            <v>0</v>
          </cell>
          <cell r="V70">
            <v>0</v>
          </cell>
          <cell r="W70">
            <v>0</v>
          </cell>
          <cell r="X70">
            <v>0</v>
          </cell>
          <cell r="Y70">
            <v>0</v>
          </cell>
          <cell r="Z70">
            <v>0</v>
          </cell>
          <cell r="AA70">
            <v>0</v>
          </cell>
          <cell r="AB70">
            <v>0</v>
          </cell>
          <cell r="AC70">
            <v>0</v>
          </cell>
        </row>
        <row r="71">
          <cell r="J71">
            <v>0</v>
          </cell>
          <cell r="K71">
            <v>0</v>
          </cell>
          <cell r="L71">
            <v>0</v>
          </cell>
          <cell r="M71">
            <v>0</v>
          </cell>
          <cell r="N71">
            <v>0</v>
          </cell>
          <cell r="O71">
            <v>0</v>
          </cell>
          <cell r="P71">
            <v>0</v>
          </cell>
          <cell r="Q71">
            <v>0</v>
          </cell>
          <cell r="R71">
            <v>0</v>
          </cell>
          <cell r="S71">
            <v>0</v>
          </cell>
          <cell r="T71">
            <v>0</v>
          </cell>
          <cell r="U71">
            <v>0</v>
          </cell>
          <cell r="V71">
            <v>0</v>
          </cell>
          <cell r="W71">
            <v>0</v>
          </cell>
          <cell r="X71">
            <v>0</v>
          </cell>
          <cell r="Y71">
            <v>0</v>
          </cell>
          <cell r="Z71">
            <v>0</v>
          </cell>
          <cell r="AA71">
            <v>0</v>
          </cell>
          <cell r="AB71">
            <v>0</v>
          </cell>
          <cell r="AC71">
            <v>0</v>
          </cell>
        </row>
        <row r="72">
          <cell r="J72">
            <v>0</v>
          </cell>
          <cell r="K72">
            <v>0</v>
          </cell>
          <cell r="L72">
            <v>0</v>
          </cell>
          <cell r="M72">
            <v>0</v>
          </cell>
          <cell r="N72">
            <v>0</v>
          </cell>
          <cell r="O72">
            <v>0</v>
          </cell>
          <cell r="P72">
            <v>0</v>
          </cell>
          <cell r="Q72">
            <v>0</v>
          </cell>
          <cell r="R72">
            <v>0</v>
          </cell>
          <cell r="S72">
            <v>0</v>
          </cell>
          <cell r="T72">
            <v>0</v>
          </cell>
          <cell r="U72">
            <v>0</v>
          </cell>
          <cell r="V72">
            <v>0</v>
          </cell>
          <cell r="W72">
            <v>0</v>
          </cell>
          <cell r="X72">
            <v>0</v>
          </cell>
          <cell r="Y72">
            <v>0</v>
          </cell>
          <cell r="Z72">
            <v>0</v>
          </cell>
          <cell r="AA72">
            <v>0</v>
          </cell>
          <cell r="AB72">
            <v>0</v>
          </cell>
          <cell r="AC72">
            <v>0</v>
          </cell>
        </row>
        <row r="73">
          <cell r="J73">
            <v>0</v>
          </cell>
          <cell r="K73">
            <v>0</v>
          </cell>
          <cell r="L73">
            <v>0</v>
          </cell>
          <cell r="M73">
            <v>0</v>
          </cell>
          <cell r="N73">
            <v>0</v>
          </cell>
          <cell r="O73">
            <v>0</v>
          </cell>
          <cell r="P73">
            <v>0</v>
          </cell>
          <cell r="Q73">
            <v>0</v>
          </cell>
          <cell r="R73">
            <v>0</v>
          </cell>
          <cell r="S73">
            <v>0</v>
          </cell>
          <cell r="T73">
            <v>0</v>
          </cell>
          <cell r="U73">
            <v>0</v>
          </cell>
          <cell r="V73">
            <v>0</v>
          </cell>
          <cell r="W73">
            <v>0</v>
          </cell>
          <cell r="X73">
            <v>0</v>
          </cell>
          <cell r="Y73">
            <v>0</v>
          </cell>
          <cell r="Z73">
            <v>0</v>
          </cell>
          <cell r="AA73">
            <v>0</v>
          </cell>
          <cell r="AB73">
            <v>0</v>
          </cell>
          <cell r="AC73">
            <v>0</v>
          </cell>
        </row>
        <row r="74">
          <cell r="J74">
            <v>0</v>
          </cell>
          <cell r="K74">
            <v>0</v>
          </cell>
          <cell r="L74">
            <v>0</v>
          </cell>
          <cell r="M74">
            <v>0</v>
          </cell>
          <cell r="N74">
            <v>0</v>
          </cell>
          <cell r="O74">
            <v>0</v>
          </cell>
          <cell r="P74">
            <v>0</v>
          </cell>
          <cell r="Q74">
            <v>0</v>
          </cell>
          <cell r="R74">
            <v>0</v>
          </cell>
          <cell r="S74">
            <v>0</v>
          </cell>
          <cell r="T74">
            <v>0</v>
          </cell>
          <cell r="U74">
            <v>0</v>
          </cell>
          <cell r="V74">
            <v>0</v>
          </cell>
          <cell r="W74">
            <v>0</v>
          </cell>
          <cell r="X74">
            <v>0</v>
          </cell>
          <cell r="Y74">
            <v>0</v>
          </cell>
          <cell r="Z74">
            <v>0</v>
          </cell>
          <cell r="AA74">
            <v>0</v>
          </cell>
          <cell r="AB74">
            <v>0</v>
          </cell>
          <cell r="AC74">
            <v>0</v>
          </cell>
        </row>
        <row r="75">
          <cell r="J75">
            <v>0</v>
          </cell>
          <cell r="K75">
            <v>0</v>
          </cell>
          <cell r="L75">
            <v>0</v>
          </cell>
          <cell r="M75">
            <v>0</v>
          </cell>
          <cell r="N75">
            <v>0</v>
          </cell>
          <cell r="O75">
            <v>0</v>
          </cell>
          <cell r="P75">
            <v>0</v>
          </cell>
          <cell r="Q75">
            <v>0</v>
          </cell>
          <cell r="R75">
            <v>0</v>
          </cell>
          <cell r="S75">
            <v>0</v>
          </cell>
          <cell r="T75">
            <v>0</v>
          </cell>
          <cell r="U75">
            <v>0</v>
          </cell>
          <cell r="V75">
            <v>0</v>
          </cell>
          <cell r="W75">
            <v>0</v>
          </cell>
          <cell r="X75">
            <v>0</v>
          </cell>
          <cell r="Y75">
            <v>0</v>
          </cell>
          <cell r="Z75">
            <v>0</v>
          </cell>
          <cell r="AA75">
            <v>0</v>
          </cell>
          <cell r="AB75">
            <v>0</v>
          </cell>
          <cell r="AC75">
            <v>0</v>
          </cell>
        </row>
        <row r="76">
          <cell r="J76">
            <v>0</v>
          </cell>
          <cell r="K76">
            <v>0</v>
          </cell>
          <cell r="L76">
            <v>0</v>
          </cell>
          <cell r="M76">
            <v>0</v>
          </cell>
          <cell r="N76">
            <v>0</v>
          </cell>
          <cell r="O76">
            <v>0</v>
          </cell>
          <cell r="P76">
            <v>0</v>
          </cell>
          <cell r="Q76">
            <v>0</v>
          </cell>
          <cell r="R76">
            <v>0</v>
          </cell>
          <cell r="S76">
            <v>0</v>
          </cell>
          <cell r="T76">
            <v>0</v>
          </cell>
          <cell r="U76">
            <v>0</v>
          </cell>
          <cell r="V76">
            <v>0</v>
          </cell>
          <cell r="W76">
            <v>0</v>
          </cell>
          <cell r="X76">
            <v>0</v>
          </cell>
          <cell r="Y76">
            <v>0</v>
          </cell>
          <cell r="Z76">
            <v>0</v>
          </cell>
          <cell r="AA76">
            <v>0</v>
          </cell>
          <cell r="AB76">
            <v>0</v>
          </cell>
          <cell r="AC76">
            <v>0</v>
          </cell>
        </row>
        <row r="77">
          <cell r="J77">
            <v>0</v>
          </cell>
          <cell r="K77">
            <v>0</v>
          </cell>
          <cell r="L77">
            <v>0</v>
          </cell>
          <cell r="M77">
            <v>0</v>
          </cell>
          <cell r="N77">
            <v>0</v>
          </cell>
          <cell r="O77">
            <v>0</v>
          </cell>
          <cell r="P77">
            <v>0</v>
          </cell>
          <cell r="Q77">
            <v>0</v>
          </cell>
          <cell r="R77">
            <v>0</v>
          </cell>
          <cell r="S77">
            <v>0</v>
          </cell>
          <cell r="T77">
            <v>0</v>
          </cell>
          <cell r="U77">
            <v>0</v>
          </cell>
          <cell r="V77">
            <v>0</v>
          </cell>
          <cell r="W77">
            <v>0</v>
          </cell>
          <cell r="X77">
            <v>0</v>
          </cell>
          <cell r="Y77">
            <v>0</v>
          </cell>
          <cell r="Z77">
            <v>0</v>
          </cell>
          <cell r="AA77">
            <v>0</v>
          </cell>
          <cell r="AB77">
            <v>0</v>
          </cell>
          <cell r="AC77">
            <v>0</v>
          </cell>
        </row>
        <row r="78">
          <cell r="J78">
            <v>0</v>
          </cell>
          <cell r="K78">
            <v>0</v>
          </cell>
          <cell r="L78">
            <v>0</v>
          </cell>
          <cell r="M78">
            <v>0</v>
          </cell>
          <cell r="N78">
            <v>0</v>
          </cell>
          <cell r="O78">
            <v>0</v>
          </cell>
          <cell r="P78">
            <v>0</v>
          </cell>
          <cell r="Q78">
            <v>0</v>
          </cell>
          <cell r="R78">
            <v>0</v>
          </cell>
          <cell r="S78">
            <v>0</v>
          </cell>
          <cell r="T78">
            <v>0</v>
          </cell>
          <cell r="U78">
            <v>0</v>
          </cell>
          <cell r="V78">
            <v>0</v>
          </cell>
          <cell r="W78">
            <v>0</v>
          </cell>
          <cell r="X78">
            <v>0</v>
          </cell>
          <cell r="Y78">
            <v>0</v>
          </cell>
          <cell r="Z78">
            <v>0</v>
          </cell>
          <cell r="AA78">
            <v>0</v>
          </cell>
          <cell r="AB78">
            <v>0</v>
          </cell>
          <cell r="AC78">
            <v>0</v>
          </cell>
        </row>
        <row r="79">
          <cell r="J79">
            <v>0</v>
          </cell>
          <cell r="K79">
            <v>0</v>
          </cell>
          <cell r="L79">
            <v>0</v>
          </cell>
          <cell r="M79">
            <v>0</v>
          </cell>
          <cell r="N79">
            <v>0</v>
          </cell>
          <cell r="O79">
            <v>0</v>
          </cell>
          <cell r="P79">
            <v>0</v>
          </cell>
          <cell r="Q79">
            <v>0</v>
          </cell>
          <cell r="R79">
            <v>0</v>
          </cell>
          <cell r="S79">
            <v>0</v>
          </cell>
          <cell r="T79">
            <v>0</v>
          </cell>
          <cell r="U79">
            <v>0</v>
          </cell>
          <cell r="V79">
            <v>0</v>
          </cell>
          <cell r="W79">
            <v>0</v>
          </cell>
          <cell r="X79">
            <v>0</v>
          </cell>
          <cell r="Y79">
            <v>0</v>
          </cell>
          <cell r="Z79">
            <v>0</v>
          </cell>
          <cell r="AA79">
            <v>0</v>
          </cell>
          <cell r="AB79">
            <v>0</v>
          </cell>
          <cell r="AC79">
            <v>0</v>
          </cell>
        </row>
        <row r="80">
          <cell r="J80">
            <v>0</v>
          </cell>
          <cell r="K80">
            <v>0</v>
          </cell>
          <cell r="L80">
            <v>0</v>
          </cell>
          <cell r="M80">
            <v>0</v>
          </cell>
          <cell r="N80">
            <v>0</v>
          </cell>
          <cell r="O80">
            <v>0</v>
          </cell>
          <cell r="P80">
            <v>0</v>
          </cell>
          <cell r="Q80">
            <v>0</v>
          </cell>
          <cell r="R80">
            <v>0</v>
          </cell>
          <cell r="S80">
            <v>0</v>
          </cell>
          <cell r="T80">
            <v>0</v>
          </cell>
          <cell r="U80">
            <v>0</v>
          </cell>
          <cell r="V80">
            <v>0</v>
          </cell>
          <cell r="W80">
            <v>0</v>
          </cell>
          <cell r="X80">
            <v>0</v>
          </cell>
          <cell r="Y80">
            <v>0</v>
          </cell>
          <cell r="Z80">
            <v>0</v>
          </cell>
          <cell r="AA80">
            <v>0</v>
          </cell>
          <cell r="AB80">
            <v>0</v>
          </cell>
          <cell r="AC80">
            <v>0</v>
          </cell>
        </row>
        <row r="81">
          <cell r="J81">
            <v>0</v>
          </cell>
          <cell r="K81">
            <v>0</v>
          </cell>
          <cell r="L81">
            <v>0</v>
          </cell>
          <cell r="M81">
            <v>0</v>
          </cell>
          <cell r="N81">
            <v>0</v>
          </cell>
          <cell r="O81">
            <v>0</v>
          </cell>
          <cell r="P81">
            <v>0</v>
          </cell>
          <cell r="Q81">
            <v>0</v>
          </cell>
          <cell r="R81">
            <v>0</v>
          </cell>
          <cell r="S81">
            <v>0</v>
          </cell>
          <cell r="T81">
            <v>0</v>
          </cell>
          <cell r="U81">
            <v>0</v>
          </cell>
          <cell r="V81">
            <v>0</v>
          </cell>
          <cell r="W81">
            <v>0</v>
          </cell>
          <cell r="X81">
            <v>0</v>
          </cell>
          <cell r="Y81">
            <v>0</v>
          </cell>
          <cell r="Z81">
            <v>0</v>
          </cell>
          <cell r="AA81">
            <v>0</v>
          </cell>
          <cell r="AB81">
            <v>0</v>
          </cell>
          <cell r="AC81">
            <v>0</v>
          </cell>
        </row>
        <row r="82">
          <cell r="J82">
            <v>0</v>
          </cell>
          <cell r="K82">
            <v>0</v>
          </cell>
          <cell r="L82">
            <v>0</v>
          </cell>
          <cell r="M82">
            <v>0</v>
          </cell>
          <cell r="N82">
            <v>0</v>
          </cell>
          <cell r="O82">
            <v>0</v>
          </cell>
          <cell r="P82">
            <v>0</v>
          </cell>
          <cell r="Q82">
            <v>0</v>
          </cell>
          <cell r="R82">
            <v>0</v>
          </cell>
          <cell r="S82">
            <v>0</v>
          </cell>
          <cell r="T82">
            <v>0</v>
          </cell>
          <cell r="U82">
            <v>0</v>
          </cell>
          <cell r="V82">
            <v>0</v>
          </cell>
          <cell r="W82">
            <v>0</v>
          </cell>
          <cell r="X82">
            <v>0</v>
          </cell>
          <cell r="Y82">
            <v>0</v>
          </cell>
          <cell r="Z82">
            <v>0</v>
          </cell>
          <cell r="AA82">
            <v>0</v>
          </cell>
          <cell r="AB82">
            <v>0</v>
          </cell>
          <cell r="AC82">
            <v>0</v>
          </cell>
        </row>
        <row r="83">
          <cell r="J83">
            <v>0</v>
          </cell>
          <cell r="K83">
            <v>0</v>
          </cell>
          <cell r="L83">
            <v>0</v>
          </cell>
          <cell r="M83">
            <v>0</v>
          </cell>
          <cell r="N83">
            <v>0</v>
          </cell>
          <cell r="O83">
            <v>0</v>
          </cell>
          <cell r="P83">
            <v>0</v>
          </cell>
          <cell r="Q83">
            <v>0</v>
          </cell>
          <cell r="R83">
            <v>0</v>
          </cell>
          <cell r="S83">
            <v>0</v>
          </cell>
          <cell r="T83">
            <v>0</v>
          </cell>
          <cell r="U83">
            <v>0</v>
          </cell>
          <cell r="V83">
            <v>0</v>
          </cell>
          <cell r="W83">
            <v>0</v>
          </cell>
          <cell r="X83">
            <v>0</v>
          </cell>
          <cell r="Y83">
            <v>0</v>
          </cell>
          <cell r="Z83">
            <v>0</v>
          </cell>
          <cell r="AA83">
            <v>0</v>
          </cell>
          <cell r="AB83">
            <v>0</v>
          </cell>
          <cell r="AC83">
            <v>0</v>
          </cell>
        </row>
        <row r="84">
          <cell r="J84">
            <v>0</v>
          </cell>
          <cell r="K84">
            <v>0</v>
          </cell>
          <cell r="L84">
            <v>0</v>
          </cell>
          <cell r="M84">
            <v>0</v>
          </cell>
          <cell r="N84">
            <v>0</v>
          </cell>
          <cell r="O84">
            <v>0</v>
          </cell>
          <cell r="P84">
            <v>0</v>
          </cell>
          <cell r="Q84">
            <v>0</v>
          </cell>
          <cell r="R84">
            <v>0</v>
          </cell>
          <cell r="S84">
            <v>0</v>
          </cell>
          <cell r="T84">
            <v>0</v>
          </cell>
          <cell r="U84">
            <v>0</v>
          </cell>
          <cell r="V84">
            <v>0</v>
          </cell>
          <cell r="W84">
            <v>0</v>
          </cell>
          <cell r="X84">
            <v>0</v>
          </cell>
          <cell r="Y84">
            <v>0</v>
          </cell>
          <cell r="Z84">
            <v>0</v>
          </cell>
          <cell r="AA84">
            <v>0</v>
          </cell>
          <cell r="AB84">
            <v>0</v>
          </cell>
          <cell r="AC84">
            <v>0</v>
          </cell>
        </row>
        <row r="85">
          <cell r="J85">
            <v>0</v>
          </cell>
          <cell r="K85">
            <v>0</v>
          </cell>
          <cell r="L85">
            <v>0</v>
          </cell>
          <cell r="M85">
            <v>0</v>
          </cell>
          <cell r="N85">
            <v>0</v>
          </cell>
          <cell r="O85">
            <v>0</v>
          </cell>
          <cell r="P85">
            <v>0</v>
          </cell>
          <cell r="Q85">
            <v>0</v>
          </cell>
          <cell r="R85">
            <v>0</v>
          </cell>
          <cell r="S85">
            <v>0</v>
          </cell>
          <cell r="T85">
            <v>0</v>
          </cell>
          <cell r="U85">
            <v>0</v>
          </cell>
          <cell r="V85">
            <v>0</v>
          </cell>
          <cell r="W85">
            <v>0</v>
          </cell>
          <cell r="X85">
            <v>0</v>
          </cell>
          <cell r="Y85">
            <v>0</v>
          </cell>
          <cell r="Z85">
            <v>0</v>
          </cell>
          <cell r="AA85">
            <v>0</v>
          </cell>
          <cell r="AB85">
            <v>0</v>
          </cell>
          <cell r="AC85">
            <v>0</v>
          </cell>
        </row>
        <row r="86">
          <cell r="J86">
            <v>0</v>
          </cell>
          <cell r="K86">
            <v>0</v>
          </cell>
          <cell r="L86">
            <v>0</v>
          </cell>
          <cell r="M86">
            <v>0</v>
          </cell>
          <cell r="N86">
            <v>0</v>
          </cell>
          <cell r="O86">
            <v>0</v>
          </cell>
          <cell r="P86">
            <v>0</v>
          </cell>
          <cell r="Q86">
            <v>0</v>
          </cell>
          <cell r="R86">
            <v>0</v>
          </cell>
          <cell r="S86">
            <v>0</v>
          </cell>
          <cell r="T86">
            <v>0</v>
          </cell>
          <cell r="U86">
            <v>0</v>
          </cell>
          <cell r="V86">
            <v>0</v>
          </cell>
          <cell r="W86">
            <v>0</v>
          </cell>
          <cell r="X86">
            <v>0</v>
          </cell>
          <cell r="Y86">
            <v>0</v>
          </cell>
          <cell r="Z86">
            <v>0</v>
          </cell>
          <cell r="AA86">
            <v>0</v>
          </cell>
          <cell r="AB86">
            <v>0</v>
          </cell>
          <cell r="AC86">
            <v>0</v>
          </cell>
        </row>
        <row r="87">
          <cell r="J87">
            <v>0</v>
          </cell>
          <cell r="K87">
            <v>0</v>
          </cell>
          <cell r="L87">
            <v>0</v>
          </cell>
          <cell r="M87">
            <v>0</v>
          </cell>
          <cell r="N87">
            <v>0</v>
          </cell>
          <cell r="O87">
            <v>0</v>
          </cell>
          <cell r="P87">
            <v>0</v>
          </cell>
          <cell r="Q87">
            <v>0</v>
          </cell>
          <cell r="R87">
            <v>0</v>
          </cell>
          <cell r="S87">
            <v>0</v>
          </cell>
          <cell r="T87">
            <v>0</v>
          </cell>
          <cell r="U87">
            <v>0</v>
          </cell>
          <cell r="V87">
            <v>0</v>
          </cell>
          <cell r="W87">
            <v>0</v>
          </cell>
          <cell r="X87">
            <v>0</v>
          </cell>
          <cell r="Y87">
            <v>0</v>
          </cell>
          <cell r="Z87">
            <v>0</v>
          </cell>
          <cell r="AA87">
            <v>0</v>
          </cell>
          <cell r="AB87">
            <v>0</v>
          </cell>
          <cell r="AC87">
            <v>0</v>
          </cell>
        </row>
        <row r="88">
          <cell r="J88">
            <v>0</v>
          </cell>
          <cell r="K88">
            <v>0</v>
          </cell>
          <cell r="L88">
            <v>0</v>
          </cell>
          <cell r="M88">
            <v>0</v>
          </cell>
          <cell r="N88">
            <v>0</v>
          </cell>
          <cell r="O88">
            <v>0</v>
          </cell>
          <cell r="P88">
            <v>0</v>
          </cell>
          <cell r="Q88">
            <v>0</v>
          </cell>
          <cell r="R88">
            <v>0</v>
          </cell>
          <cell r="S88">
            <v>0</v>
          </cell>
          <cell r="T88">
            <v>0</v>
          </cell>
          <cell r="U88">
            <v>0</v>
          </cell>
          <cell r="V88">
            <v>0</v>
          </cell>
          <cell r="W88">
            <v>0</v>
          </cell>
          <cell r="X88">
            <v>0</v>
          </cell>
          <cell r="Y88">
            <v>0</v>
          </cell>
          <cell r="Z88">
            <v>0</v>
          </cell>
          <cell r="AA88">
            <v>0</v>
          </cell>
          <cell r="AB88">
            <v>0</v>
          </cell>
          <cell r="AC88">
            <v>0</v>
          </cell>
        </row>
        <row r="89">
          <cell r="J89">
            <v>0</v>
          </cell>
          <cell r="K89">
            <v>0</v>
          </cell>
          <cell r="L89">
            <v>0</v>
          </cell>
          <cell r="M89">
            <v>0</v>
          </cell>
          <cell r="N89">
            <v>0</v>
          </cell>
          <cell r="O89">
            <v>0</v>
          </cell>
          <cell r="P89">
            <v>0</v>
          </cell>
          <cell r="Q89">
            <v>0</v>
          </cell>
          <cell r="R89">
            <v>0</v>
          </cell>
          <cell r="S89">
            <v>0</v>
          </cell>
          <cell r="T89">
            <v>0</v>
          </cell>
          <cell r="U89">
            <v>0</v>
          </cell>
          <cell r="V89">
            <v>0</v>
          </cell>
          <cell r="W89">
            <v>0</v>
          </cell>
          <cell r="X89">
            <v>0</v>
          </cell>
          <cell r="Y89">
            <v>0</v>
          </cell>
          <cell r="Z89">
            <v>0</v>
          </cell>
          <cell r="AA89">
            <v>0</v>
          </cell>
          <cell r="AB89">
            <v>0</v>
          </cell>
          <cell r="AC89">
            <v>0</v>
          </cell>
        </row>
        <row r="90">
          <cell r="J90">
            <v>0</v>
          </cell>
          <cell r="K90">
            <v>0</v>
          </cell>
          <cell r="L90">
            <v>0</v>
          </cell>
          <cell r="M90">
            <v>0</v>
          </cell>
          <cell r="N90">
            <v>0</v>
          </cell>
          <cell r="O90">
            <v>0</v>
          </cell>
          <cell r="P90">
            <v>0</v>
          </cell>
          <cell r="Q90">
            <v>0</v>
          </cell>
          <cell r="R90">
            <v>0</v>
          </cell>
          <cell r="S90">
            <v>0</v>
          </cell>
          <cell r="T90">
            <v>0</v>
          </cell>
          <cell r="U90">
            <v>0</v>
          </cell>
          <cell r="V90">
            <v>0</v>
          </cell>
          <cell r="W90">
            <v>0</v>
          </cell>
          <cell r="X90">
            <v>0</v>
          </cell>
          <cell r="Y90">
            <v>0</v>
          </cell>
          <cell r="Z90">
            <v>0</v>
          </cell>
          <cell r="AA90">
            <v>0</v>
          </cell>
          <cell r="AB90">
            <v>0</v>
          </cell>
          <cell r="AC90">
            <v>0</v>
          </cell>
        </row>
        <row r="91">
          <cell r="J91">
            <v>0</v>
          </cell>
          <cell r="K91">
            <v>0</v>
          </cell>
          <cell r="L91">
            <v>0</v>
          </cell>
          <cell r="M91">
            <v>0</v>
          </cell>
          <cell r="N91">
            <v>0</v>
          </cell>
          <cell r="O91">
            <v>0</v>
          </cell>
          <cell r="P91">
            <v>0</v>
          </cell>
          <cell r="Q91">
            <v>0</v>
          </cell>
          <cell r="R91">
            <v>0</v>
          </cell>
          <cell r="S91">
            <v>0</v>
          </cell>
          <cell r="T91">
            <v>0</v>
          </cell>
          <cell r="U91">
            <v>0</v>
          </cell>
          <cell r="V91">
            <v>0</v>
          </cell>
          <cell r="W91">
            <v>0</v>
          </cell>
          <cell r="X91">
            <v>0</v>
          </cell>
          <cell r="Y91">
            <v>0</v>
          </cell>
          <cell r="Z91">
            <v>0</v>
          </cell>
          <cell r="AA91">
            <v>0</v>
          </cell>
          <cell r="AB91">
            <v>0</v>
          </cell>
          <cell r="AC91">
            <v>0</v>
          </cell>
        </row>
        <row r="92">
          <cell r="J92">
            <v>0</v>
          </cell>
          <cell r="K92">
            <v>0</v>
          </cell>
          <cell r="L92">
            <v>0</v>
          </cell>
          <cell r="M92">
            <v>0</v>
          </cell>
          <cell r="N92">
            <v>0</v>
          </cell>
          <cell r="O92">
            <v>0</v>
          </cell>
          <cell r="P92">
            <v>0</v>
          </cell>
          <cell r="Q92">
            <v>0</v>
          </cell>
          <cell r="R92">
            <v>0</v>
          </cell>
          <cell r="S92">
            <v>0</v>
          </cell>
          <cell r="T92">
            <v>0</v>
          </cell>
          <cell r="U92">
            <v>0</v>
          </cell>
          <cell r="V92">
            <v>0</v>
          </cell>
          <cell r="W92">
            <v>0</v>
          </cell>
          <cell r="X92">
            <v>0</v>
          </cell>
          <cell r="Y92">
            <v>0</v>
          </cell>
          <cell r="Z92">
            <v>0</v>
          </cell>
          <cell r="AA92">
            <v>0</v>
          </cell>
          <cell r="AB92">
            <v>0</v>
          </cell>
          <cell r="AC92">
            <v>0</v>
          </cell>
        </row>
        <row r="93">
          <cell r="J93">
            <v>0</v>
          </cell>
          <cell r="K93">
            <v>0</v>
          </cell>
          <cell r="L93">
            <v>0</v>
          </cell>
          <cell r="M93">
            <v>0</v>
          </cell>
          <cell r="N93">
            <v>0</v>
          </cell>
          <cell r="O93">
            <v>0</v>
          </cell>
          <cell r="P93">
            <v>0</v>
          </cell>
          <cell r="Q93">
            <v>0</v>
          </cell>
          <cell r="R93">
            <v>0</v>
          </cell>
          <cell r="S93">
            <v>0</v>
          </cell>
          <cell r="T93">
            <v>0</v>
          </cell>
          <cell r="U93">
            <v>0</v>
          </cell>
          <cell r="V93">
            <v>0</v>
          </cell>
          <cell r="W93">
            <v>0</v>
          </cell>
          <cell r="X93">
            <v>0</v>
          </cell>
          <cell r="Y93">
            <v>0</v>
          </cell>
          <cell r="Z93">
            <v>0</v>
          </cell>
          <cell r="AA93">
            <v>0</v>
          </cell>
          <cell r="AB93">
            <v>0</v>
          </cell>
          <cell r="AC93">
            <v>0</v>
          </cell>
        </row>
        <row r="94">
          <cell r="J94">
            <v>0</v>
          </cell>
          <cell r="K94">
            <v>0</v>
          </cell>
          <cell r="L94">
            <v>0</v>
          </cell>
          <cell r="M94">
            <v>0</v>
          </cell>
          <cell r="N94">
            <v>0</v>
          </cell>
          <cell r="O94">
            <v>0</v>
          </cell>
          <cell r="P94">
            <v>0</v>
          </cell>
          <cell r="Q94">
            <v>0</v>
          </cell>
          <cell r="R94">
            <v>0</v>
          </cell>
          <cell r="S94">
            <v>0</v>
          </cell>
          <cell r="T94">
            <v>0</v>
          </cell>
          <cell r="U94">
            <v>0</v>
          </cell>
          <cell r="V94">
            <v>0</v>
          </cell>
          <cell r="W94">
            <v>0</v>
          </cell>
          <cell r="X94">
            <v>0</v>
          </cell>
          <cell r="Y94">
            <v>0</v>
          </cell>
          <cell r="Z94">
            <v>0</v>
          </cell>
          <cell r="AA94">
            <v>0</v>
          </cell>
          <cell r="AB94">
            <v>0</v>
          </cell>
          <cell r="AC94">
            <v>0</v>
          </cell>
        </row>
        <row r="95">
          <cell r="J95">
            <v>0</v>
          </cell>
          <cell r="K95">
            <v>0</v>
          </cell>
          <cell r="L95">
            <v>0</v>
          </cell>
          <cell r="M95">
            <v>0</v>
          </cell>
          <cell r="N95">
            <v>0</v>
          </cell>
          <cell r="O95">
            <v>0</v>
          </cell>
          <cell r="P95">
            <v>0</v>
          </cell>
          <cell r="Q95">
            <v>0</v>
          </cell>
          <cell r="R95">
            <v>0</v>
          </cell>
          <cell r="S95">
            <v>0</v>
          </cell>
          <cell r="T95">
            <v>0</v>
          </cell>
          <cell r="U95">
            <v>0</v>
          </cell>
          <cell r="V95">
            <v>0</v>
          </cell>
          <cell r="W95">
            <v>0</v>
          </cell>
          <cell r="X95">
            <v>0</v>
          </cell>
          <cell r="Y95">
            <v>0</v>
          </cell>
          <cell r="Z95">
            <v>0</v>
          </cell>
          <cell r="AA95">
            <v>0</v>
          </cell>
          <cell r="AB95">
            <v>0</v>
          </cell>
          <cell r="AC95">
            <v>0</v>
          </cell>
        </row>
        <row r="96">
          <cell r="J96">
            <v>0</v>
          </cell>
          <cell r="K96">
            <v>0</v>
          </cell>
          <cell r="L96">
            <v>0</v>
          </cell>
          <cell r="M96">
            <v>0</v>
          </cell>
          <cell r="N96">
            <v>0</v>
          </cell>
          <cell r="O96">
            <v>0</v>
          </cell>
          <cell r="P96">
            <v>0</v>
          </cell>
          <cell r="Q96">
            <v>0</v>
          </cell>
          <cell r="R96">
            <v>0</v>
          </cell>
          <cell r="S96">
            <v>0</v>
          </cell>
          <cell r="T96">
            <v>0</v>
          </cell>
          <cell r="U96">
            <v>0</v>
          </cell>
          <cell r="V96">
            <v>0</v>
          </cell>
          <cell r="W96">
            <v>0</v>
          </cell>
          <cell r="X96">
            <v>0</v>
          </cell>
          <cell r="Y96">
            <v>0</v>
          </cell>
          <cell r="Z96">
            <v>0</v>
          </cell>
          <cell r="AA96">
            <v>0</v>
          </cell>
          <cell r="AB96">
            <v>0</v>
          </cell>
          <cell r="AC96">
            <v>0</v>
          </cell>
        </row>
        <row r="97">
          <cell r="J97">
            <v>0</v>
          </cell>
          <cell r="K97">
            <v>0</v>
          </cell>
          <cell r="L97">
            <v>0</v>
          </cell>
          <cell r="M97">
            <v>0</v>
          </cell>
          <cell r="N97">
            <v>0</v>
          </cell>
          <cell r="O97">
            <v>0</v>
          </cell>
          <cell r="P97">
            <v>0</v>
          </cell>
          <cell r="Q97">
            <v>0</v>
          </cell>
          <cell r="R97">
            <v>0</v>
          </cell>
          <cell r="S97">
            <v>0</v>
          </cell>
          <cell r="T97">
            <v>0</v>
          </cell>
          <cell r="U97">
            <v>0</v>
          </cell>
          <cell r="V97">
            <v>0</v>
          </cell>
          <cell r="W97">
            <v>0</v>
          </cell>
          <cell r="X97">
            <v>0</v>
          </cell>
          <cell r="Y97">
            <v>0</v>
          </cell>
          <cell r="Z97">
            <v>0</v>
          </cell>
          <cell r="AA97">
            <v>0</v>
          </cell>
          <cell r="AB97">
            <v>0</v>
          </cell>
          <cell r="AC97">
            <v>0</v>
          </cell>
        </row>
        <row r="98">
          <cell r="J98">
            <v>0</v>
          </cell>
          <cell r="K98">
            <v>0</v>
          </cell>
          <cell r="L98">
            <v>0</v>
          </cell>
          <cell r="M98">
            <v>0</v>
          </cell>
          <cell r="N98">
            <v>0</v>
          </cell>
          <cell r="O98">
            <v>0</v>
          </cell>
          <cell r="P98">
            <v>0</v>
          </cell>
          <cell r="Q98">
            <v>0</v>
          </cell>
          <cell r="R98">
            <v>0</v>
          </cell>
          <cell r="S98">
            <v>0</v>
          </cell>
          <cell r="T98">
            <v>0</v>
          </cell>
          <cell r="U98">
            <v>0</v>
          </cell>
          <cell r="V98">
            <v>0</v>
          </cell>
          <cell r="W98">
            <v>0</v>
          </cell>
          <cell r="X98">
            <v>0</v>
          </cell>
          <cell r="Y98">
            <v>0</v>
          </cell>
          <cell r="Z98">
            <v>0</v>
          </cell>
          <cell r="AA98">
            <v>0</v>
          </cell>
          <cell r="AB98">
            <v>0</v>
          </cell>
          <cell r="AC98">
            <v>0</v>
          </cell>
        </row>
        <row r="99">
          <cell r="J99">
            <v>0</v>
          </cell>
          <cell r="K99">
            <v>0</v>
          </cell>
          <cell r="L99">
            <v>0</v>
          </cell>
          <cell r="M99">
            <v>0</v>
          </cell>
          <cell r="N99">
            <v>0</v>
          </cell>
          <cell r="O99">
            <v>0</v>
          </cell>
          <cell r="P99">
            <v>0</v>
          </cell>
          <cell r="Q99">
            <v>0</v>
          </cell>
          <cell r="R99">
            <v>0</v>
          </cell>
          <cell r="S99">
            <v>0</v>
          </cell>
          <cell r="T99">
            <v>0</v>
          </cell>
          <cell r="U99">
            <v>0</v>
          </cell>
          <cell r="V99">
            <v>0</v>
          </cell>
          <cell r="W99">
            <v>0</v>
          </cell>
          <cell r="X99">
            <v>0</v>
          </cell>
          <cell r="Y99">
            <v>0</v>
          </cell>
          <cell r="Z99">
            <v>0</v>
          </cell>
          <cell r="AA99">
            <v>0</v>
          </cell>
          <cell r="AB99">
            <v>0</v>
          </cell>
          <cell r="AC99">
            <v>0</v>
          </cell>
        </row>
        <row r="100">
          <cell r="J100">
            <v>0</v>
          </cell>
          <cell r="K100">
            <v>0</v>
          </cell>
          <cell r="L100">
            <v>0</v>
          </cell>
          <cell r="M100">
            <v>0</v>
          </cell>
          <cell r="N100">
            <v>0</v>
          </cell>
          <cell r="O100">
            <v>0</v>
          </cell>
          <cell r="P100">
            <v>0</v>
          </cell>
          <cell r="Q100">
            <v>0</v>
          </cell>
          <cell r="R100">
            <v>0</v>
          </cell>
          <cell r="S100">
            <v>0</v>
          </cell>
          <cell r="T100">
            <v>0</v>
          </cell>
          <cell r="U100">
            <v>0</v>
          </cell>
          <cell r="V100">
            <v>0</v>
          </cell>
          <cell r="W100">
            <v>0</v>
          </cell>
          <cell r="X100">
            <v>0</v>
          </cell>
          <cell r="Y100">
            <v>0</v>
          </cell>
          <cell r="Z100">
            <v>0</v>
          </cell>
          <cell r="AA100">
            <v>0</v>
          </cell>
          <cell r="AB100">
            <v>0</v>
          </cell>
          <cell r="AC100">
            <v>0</v>
          </cell>
        </row>
        <row r="101">
          <cell r="J101">
            <v>0</v>
          </cell>
          <cell r="K101">
            <v>0</v>
          </cell>
          <cell r="L101">
            <v>0</v>
          </cell>
          <cell r="M101">
            <v>0</v>
          </cell>
          <cell r="N101">
            <v>0</v>
          </cell>
          <cell r="O101">
            <v>0</v>
          </cell>
          <cell r="P101">
            <v>0</v>
          </cell>
          <cell r="Q101">
            <v>0</v>
          </cell>
          <cell r="R101">
            <v>0</v>
          </cell>
          <cell r="S101">
            <v>0</v>
          </cell>
          <cell r="T101">
            <v>0</v>
          </cell>
          <cell r="U101">
            <v>0</v>
          </cell>
          <cell r="V101">
            <v>0</v>
          </cell>
          <cell r="W101">
            <v>0</v>
          </cell>
          <cell r="X101">
            <v>0</v>
          </cell>
          <cell r="Y101">
            <v>0</v>
          </cell>
          <cell r="Z101">
            <v>0</v>
          </cell>
          <cell r="AA101">
            <v>0</v>
          </cell>
          <cell r="AB101">
            <v>0</v>
          </cell>
          <cell r="AC101">
            <v>0</v>
          </cell>
        </row>
        <row r="102">
          <cell r="J102">
            <v>0</v>
          </cell>
          <cell r="K102">
            <v>0</v>
          </cell>
          <cell r="L102">
            <v>0</v>
          </cell>
          <cell r="M102">
            <v>0</v>
          </cell>
          <cell r="N102">
            <v>0</v>
          </cell>
          <cell r="O102">
            <v>0</v>
          </cell>
          <cell r="P102">
            <v>0</v>
          </cell>
          <cell r="Q102">
            <v>0</v>
          </cell>
          <cell r="R102">
            <v>0</v>
          </cell>
          <cell r="S102">
            <v>0</v>
          </cell>
          <cell r="T102">
            <v>0</v>
          </cell>
          <cell r="U102">
            <v>0</v>
          </cell>
          <cell r="V102">
            <v>0</v>
          </cell>
          <cell r="W102">
            <v>0</v>
          </cell>
          <cell r="X102">
            <v>0</v>
          </cell>
          <cell r="Y102">
            <v>0</v>
          </cell>
          <cell r="Z102">
            <v>0</v>
          </cell>
          <cell r="AA102">
            <v>0</v>
          </cell>
          <cell r="AB102">
            <v>0</v>
          </cell>
          <cell r="AC102">
            <v>0</v>
          </cell>
        </row>
        <row r="103">
          <cell r="J103">
            <v>0</v>
          </cell>
          <cell r="K103">
            <v>0</v>
          </cell>
          <cell r="L103">
            <v>0</v>
          </cell>
          <cell r="M103">
            <v>0</v>
          </cell>
          <cell r="N103">
            <v>0</v>
          </cell>
          <cell r="O103">
            <v>0</v>
          </cell>
          <cell r="P103">
            <v>0</v>
          </cell>
          <cell r="Q103">
            <v>0</v>
          </cell>
          <cell r="R103">
            <v>0</v>
          </cell>
          <cell r="S103">
            <v>0</v>
          </cell>
          <cell r="T103">
            <v>0</v>
          </cell>
          <cell r="U103">
            <v>0</v>
          </cell>
          <cell r="V103">
            <v>0</v>
          </cell>
          <cell r="W103">
            <v>0</v>
          </cell>
          <cell r="X103">
            <v>0</v>
          </cell>
          <cell r="Y103">
            <v>0</v>
          </cell>
          <cell r="Z103">
            <v>0</v>
          </cell>
          <cell r="AA103">
            <v>0</v>
          </cell>
          <cell r="AB103">
            <v>0</v>
          </cell>
          <cell r="AC103">
            <v>0</v>
          </cell>
        </row>
        <row r="104">
          <cell r="J104">
            <v>0</v>
          </cell>
          <cell r="K104">
            <v>0</v>
          </cell>
          <cell r="L104">
            <v>0</v>
          </cell>
          <cell r="M104">
            <v>0</v>
          </cell>
          <cell r="N104">
            <v>0</v>
          </cell>
          <cell r="O104">
            <v>0</v>
          </cell>
          <cell r="P104">
            <v>0</v>
          </cell>
          <cell r="Q104">
            <v>0</v>
          </cell>
          <cell r="R104">
            <v>0</v>
          </cell>
          <cell r="S104">
            <v>0</v>
          </cell>
          <cell r="T104">
            <v>0</v>
          </cell>
          <cell r="U104">
            <v>0</v>
          </cell>
          <cell r="V104">
            <v>0</v>
          </cell>
          <cell r="W104">
            <v>0</v>
          </cell>
          <cell r="X104">
            <v>0</v>
          </cell>
          <cell r="Y104">
            <v>0</v>
          </cell>
          <cell r="Z104">
            <v>0</v>
          </cell>
          <cell r="AA104">
            <v>0</v>
          </cell>
          <cell r="AB104">
            <v>0</v>
          </cell>
          <cell r="AC104">
            <v>0</v>
          </cell>
        </row>
        <row r="105">
          <cell r="J105">
            <v>0</v>
          </cell>
          <cell r="K105">
            <v>0</v>
          </cell>
          <cell r="L105">
            <v>0</v>
          </cell>
          <cell r="M105">
            <v>0</v>
          </cell>
          <cell r="N105">
            <v>0</v>
          </cell>
          <cell r="O105">
            <v>0</v>
          </cell>
          <cell r="P105">
            <v>0</v>
          </cell>
          <cell r="Q105">
            <v>0</v>
          </cell>
          <cell r="R105">
            <v>0</v>
          </cell>
          <cell r="S105">
            <v>0</v>
          </cell>
          <cell r="T105">
            <v>0</v>
          </cell>
          <cell r="U105">
            <v>0</v>
          </cell>
          <cell r="V105">
            <v>0</v>
          </cell>
          <cell r="W105">
            <v>0</v>
          </cell>
          <cell r="X105">
            <v>0</v>
          </cell>
          <cell r="Y105">
            <v>0</v>
          </cell>
          <cell r="Z105">
            <v>0</v>
          </cell>
          <cell r="AA105">
            <v>0</v>
          </cell>
          <cell r="AB105">
            <v>0</v>
          </cell>
          <cell r="AC105">
            <v>0</v>
          </cell>
        </row>
        <row r="106">
          <cell r="J106">
            <v>0</v>
          </cell>
          <cell r="K106">
            <v>0</v>
          </cell>
          <cell r="L106">
            <v>0</v>
          </cell>
          <cell r="M106">
            <v>0</v>
          </cell>
          <cell r="N106">
            <v>0</v>
          </cell>
          <cell r="O106">
            <v>0</v>
          </cell>
          <cell r="P106">
            <v>0</v>
          </cell>
          <cell r="Q106">
            <v>0</v>
          </cell>
          <cell r="R106">
            <v>0</v>
          </cell>
          <cell r="S106">
            <v>0</v>
          </cell>
          <cell r="T106">
            <v>0</v>
          </cell>
          <cell r="U106">
            <v>0</v>
          </cell>
          <cell r="V106">
            <v>0</v>
          </cell>
          <cell r="W106">
            <v>0</v>
          </cell>
          <cell r="X106">
            <v>0</v>
          </cell>
          <cell r="Y106">
            <v>0</v>
          </cell>
          <cell r="Z106">
            <v>0</v>
          </cell>
          <cell r="AA106">
            <v>0</v>
          </cell>
          <cell r="AB106">
            <v>0</v>
          </cell>
          <cell r="AC106">
            <v>0</v>
          </cell>
        </row>
        <row r="107">
          <cell r="J107">
            <v>3.7495090725114917</v>
          </cell>
          <cell r="K107">
            <v>3.7495090725114917</v>
          </cell>
          <cell r="L107">
            <v>3.7495090725114917</v>
          </cell>
          <cell r="M107">
            <v>3.7495090725114917</v>
          </cell>
          <cell r="N107">
            <v>3.7495090725114917</v>
          </cell>
          <cell r="O107">
            <v>3.7495090725114917</v>
          </cell>
          <cell r="P107">
            <v>3.7495090725114917</v>
          </cell>
          <cell r="Q107">
            <v>3.7495090725114917</v>
          </cell>
          <cell r="R107">
            <v>3.7495090725114917</v>
          </cell>
          <cell r="S107">
            <v>3.7495090725114917</v>
          </cell>
          <cell r="T107">
            <v>3.7495090725114917</v>
          </cell>
          <cell r="U107">
            <v>3.7495090725114917</v>
          </cell>
          <cell r="V107">
            <v>3.7495090725114917</v>
          </cell>
          <cell r="W107">
            <v>3.7495090725114917</v>
          </cell>
          <cell r="X107">
            <v>3.7495090725114917</v>
          </cell>
          <cell r="Y107">
            <v>3.7495090725114917</v>
          </cell>
          <cell r="Z107">
            <v>3.7495090725114917</v>
          </cell>
          <cell r="AA107">
            <v>3.7495090725114917</v>
          </cell>
          <cell r="AB107">
            <v>3.7495090725114917</v>
          </cell>
          <cell r="AC107">
            <v>3.7495090725114917</v>
          </cell>
        </row>
        <row r="108">
          <cell r="J108">
            <v>0</v>
          </cell>
          <cell r="K108">
            <v>0</v>
          </cell>
          <cell r="L108">
            <v>0</v>
          </cell>
          <cell r="M108">
            <v>0</v>
          </cell>
          <cell r="N108">
            <v>0</v>
          </cell>
          <cell r="O108">
            <v>0</v>
          </cell>
          <cell r="P108">
            <v>0</v>
          </cell>
          <cell r="Q108">
            <v>0</v>
          </cell>
          <cell r="R108">
            <v>0</v>
          </cell>
          <cell r="S108">
            <v>0</v>
          </cell>
          <cell r="T108">
            <v>0</v>
          </cell>
          <cell r="U108">
            <v>0</v>
          </cell>
          <cell r="V108">
            <v>0</v>
          </cell>
          <cell r="W108">
            <v>0</v>
          </cell>
          <cell r="X108">
            <v>0</v>
          </cell>
          <cell r="Y108">
            <v>0</v>
          </cell>
          <cell r="Z108">
            <v>0</v>
          </cell>
          <cell r="AA108">
            <v>0</v>
          </cell>
          <cell r="AB108">
            <v>0</v>
          </cell>
          <cell r="AC108">
            <v>0</v>
          </cell>
        </row>
        <row r="109">
          <cell r="J109">
            <v>0</v>
          </cell>
          <cell r="K109">
            <v>0</v>
          </cell>
          <cell r="L109">
            <v>0</v>
          </cell>
          <cell r="M109">
            <v>0</v>
          </cell>
          <cell r="N109">
            <v>0</v>
          </cell>
          <cell r="O109">
            <v>0</v>
          </cell>
          <cell r="P109">
            <v>0</v>
          </cell>
          <cell r="Q109">
            <v>0</v>
          </cell>
          <cell r="R109">
            <v>0</v>
          </cell>
          <cell r="S109">
            <v>0</v>
          </cell>
          <cell r="T109">
            <v>0</v>
          </cell>
          <cell r="U109">
            <v>0</v>
          </cell>
          <cell r="V109">
            <v>0</v>
          </cell>
          <cell r="W109">
            <v>0</v>
          </cell>
          <cell r="X109">
            <v>0</v>
          </cell>
          <cell r="Y109">
            <v>0</v>
          </cell>
          <cell r="Z109">
            <v>0</v>
          </cell>
          <cell r="AA109">
            <v>0</v>
          </cell>
          <cell r="AB109">
            <v>0</v>
          </cell>
          <cell r="AC109">
            <v>0</v>
          </cell>
        </row>
        <row r="110">
          <cell r="J110">
            <v>0</v>
          </cell>
          <cell r="K110">
            <v>0</v>
          </cell>
          <cell r="L110">
            <v>0</v>
          </cell>
          <cell r="M110">
            <v>0</v>
          </cell>
          <cell r="N110">
            <v>0</v>
          </cell>
          <cell r="O110">
            <v>0</v>
          </cell>
          <cell r="P110">
            <v>0</v>
          </cell>
          <cell r="Q110">
            <v>0</v>
          </cell>
          <cell r="R110">
            <v>0</v>
          </cell>
          <cell r="S110">
            <v>0</v>
          </cell>
          <cell r="T110">
            <v>0</v>
          </cell>
          <cell r="U110">
            <v>0</v>
          </cell>
          <cell r="V110">
            <v>0</v>
          </cell>
          <cell r="W110">
            <v>0</v>
          </cell>
          <cell r="X110">
            <v>0</v>
          </cell>
          <cell r="Y110">
            <v>0</v>
          </cell>
          <cell r="Z110">
            <v>0</v>
          </cell>
          <cell r="AA110">
            <v>0</v>
          </cell>
          <cell r="AB110">
            <v>0</v>
          </cell>
          <cell r="AC110">
            <v>0</v>
          </cell>
        </row>
        <row r="111">
          <cell r="J111">
            <v>0</v>
          </cell>
          <cell r="K111">
            <v>0</v>
          </cell>
          <cell r="L111">
            <v>0</v>
          </cell>
          <cell r="M111">
            <v>0</v>
          </cell>
          <cell r="N111">
            <v>0</v>
          </cell>
          <cell r="O111">
            <v>0</v>
          </cell>
          <cell r="P111">
            <v>0</v>
          </cell>
          <cell r="Q111">
            <v>0</v>
          </cell>
          <cell r="R111">
            <v>0</v>
          </cell>
          <cell r="S111">
            <v>0</v>
          </cell>
          <cell r="T111">
            <v>0</v>
          </cell>
          <cell r="U111">
            <v>0</v>
          </cell>
          <cell r="V111">
            <v>0</v>
          </cell>
          <cell r="W111">
            <v>0</v>
          </cell>
          <cell r="X111">
            <v>0</v>
          </cell>
          <cell r="Y111">
            <v>0</v>
          </cell>
          <cell r="Z111">
            <v>0</v>
          </cell>
          <cell r="AA111">
            <v>0</v>
          </cell>
          <cell r="AB111">
            <v>0</v>
          </cell>
          <cell r="AC111">
            <v>0</v>
          </cell>
        </row>
        <row r="112">
          <cell r="J112">
            <v>0</v>
          </cell>
          <cell r="K112">
            <v>0</v>
          </cell>
          <cell r="L112">
            <v>0</v>
          </cell>
          <cell r="M112">
            <v>0</v>
          </cell>
          <cell r="N112">
            <v>0</v>
          </cell>
          <cell r="O112">
            <v>0</v>
          </cell>
          <cell r="P112">
            <v>0</v>
          </cell>
          <cell r="Q112">
            <v>0</v>
          </cell>
          <cell r="R112">
            <v>0</v>
          </cell>
          <cell r="S112">
            <v>0</v>
          </cell>
          <cell r="T112">
            <v>0</v>
          </cell>
          <cell r="U112">
            <v>0</v>
          </cell>
          <cell r="V112">
            <v>0</v>
          </cell>
          <cell r="W112">
            <v>0</v>
          </cell>
          <cell r="X112">
            <v>0</v>
          </cell>
          <cell r="Y112">
            <v>0</v>
          </cell>
          <cell r="Z112">
            <v>0</v>
          </cell>
          <cell r="AA112">
            <v>0</v>
          </cell>
          <cell r="AB112">
            <v>0</v>
          </cell>
          <cell r="AC112">
            <v>0</v>
          </cell>
        </row>
        <row r="113">
          <cell r="J113">
            <v>0</v>
          </cell>
          <cell r="K113">
            <v>0</v>
          </cell>
          <cell r="L113">
            <v>0</v>
          </cell>
          <cell r="M113">
            <v>0</v>
          </cell>
          <cell r="N113">
            <v>0</v>
          </cell>
          <cell r="O113">
            <v>0</v>
          </cell>
          <cell r="P113">
            <v>0</v>
          </cell>
          <cell r="Q113">
            <v>0</v>
          </cell>
          <cell r="R113">
            <v>0</v>
          </cell>
          <cell r="S113">
            <v>0</v>
          </cell>
          <cell r="T113">
            <v>0</v>
          </cell>
          <cell r="U113">
            <v>0</v>
          </cell>
          <cell r="V113">
            <v>0</v>
          </cell>
          <cell r="W113">
            <v>0</v>
          </cell>
          <cell r="X113">
            <v>0</v>
          </cell>
          <cell r="Y113">
            <v>0</v>
          </cell>
          <cell r="Z113">
            <v>0</v>
          </cell>
          <cell r="AA113">
            <v>0</v>
          </cell>
          <cell r="AB113">
            <v>0</v>
          </cell>
          <cell r="AC113">
            <v>0</v>
          </cell>
        </row>
        <row r="114">
          <cell r="J114">
            <v>0</v>
          </cell>
          <cell r="K114">
            <v>0</v>
          </cell>
          <cell r="L114">
            <v>0</v>
          </cell>
          <cell r="M114">
            <v>0</v>
          </cell>
          <cell r="N114">
            <v>0</v>
          </cell>
          <cell r="O114">
            <v>0</v>
          </cell>
          <cell r="P114">
            <v>0</v>
          </cell>
          <cell r="Q114">
            <v>0</v>
          </cell>
          <cell r="R114">
            <v>0</v>
          </cell>
          <cell r="S114">
            <v>0</v>
          </cell>
          <cell r="T114">
            <v>0</v>
          </cell>
          <cell r="U114">
            <v>0</v>
          </cell>
          <cell r="V114">
            <v>0</v>
          </cell>
          <cell r="W114">
            <v>0</v>
          </cell>
          <cell r="X114">
            <v>0</v>
          </cell>
          <cell r="Y114">
            <v>0</v>
          </cell>
          <cell r="Z114">
            <v>0</v>
          </cell>
          <cell r="AA114">
            <v>0</v>
          </cell>
          <cell r="AB114">
            <v>0</v>
          </cell>
          <cell r="AC114">
            <v>0</v>
          </cell>
        </row>
        <row r="115">
          <cell r="J115">
            <v>0</v>
          </cell>
          <cell r="K115">
            <v>0</v>
          </cell>
          <cell r="L115">
            <v>0</v>
          </cell>
          <cell r="M115">
            <v>0</v>
          </cell>
          <cell r="N115">
            <v>0</v>
          </cell>
          <cell r="O115">
            <v>0</v>
          </cell>
          <cell r="P115">
            <v>0</v>
          </cell>
          <cell r="Q115">
            <v>0</v>
          </cell>
          <cell r="R115">
            <v>0</v>
          </cell>
          <cell r="S115">
            <v>0</v>
          </cell>
          <cell r="T115">
            <v>0</v>
          </cell>
          <cell r="U115">
            <v>0</v>
          </cell>
          <cell r="V115">
            <v>0</v>
          </cell>
          <cell r="W115">
            <v>0</v>
          </cell>
          <cell r="X115">
            <v>0</v>
          </cell>
          <cell r="Y115">
            <v>0</v>
          </cell>
          <cell r="Z115">
            <v>0</v>
          </cell>
          <cell r="AA115">
            <v>0</v>
          </cell>
          <cell r="AB115">
            <v>0</v>
          </cell>
          <cell r="AC115">
            <v>0</v>
          </cell>
        </row>
        <row r="116">
          <cell r="J116">
            <v>0</v>
          </cell>
          <cell r="K116">
            <v>0</v>
          </cell>
          <cell r="L116">
            <v>0</v>
          </cell>
          <cell r="M116">
            <v>0</v>
          </cell>
          <cell r="N116">
            <v>0</v>
          </cell>
          <cell r="O116">
            <v>0</v>
          </cell>
          <cell r="P116">
            <v>0</v>
          </cell>
          <cell r="Q116">
            <v>0</v>
          </cell>
          <cell r="R116">
            <v>0</v>
          </cell>
          <cell r="S116">
            <v>0</v>
          </cell>
          <cell r="T116">
            <v>0</v>
          </cell>
          <cell r="U116">
            <v>0</v>
          </cell>
          <cell r="V116">
            <v>0</v>
          </cell>
          <cell r="W116">
            <v>0</v>
          </cell>
          <cell r="X116">
            <v>0</v>
          </cell>
          <cell r="Y116">
            <v>0</v>
          </cell>
          <cell r="Z116">
            <v>0</v>
          </cell>
          <cell r="AA116">
            <v>0</v>
          </cell>
          <cell r="AB116">
            <v>0</v>
          </cell>
          <cell r="AC116">
            <v>0</v>
          </cell>
        </row>
        <row r="117">
          <cell r="J117">
            <v>0</v>
          </cell>
          <cell r="K117">
            <v>0</v>
          </cell>
          <cell r="L117">
            <v>0</v>
          </cell>
          <cell r="M117">
            <v>0</v>
          </cell>
          <cell r="N117">
            <v>0</v>
          </cell>
          <cell r="O117">
            <v>0</v>
          </cell>
          <cell r="P117">
            <v>0</v>
          </cell>
          <cell r="Q117">
            <v>0</v>
          </cell>
          <cell r="R117">
            <v>0</v>
          </cell>
          <cell r="S117">
            <v>0</v>
          </cell>
          <cell r="T117">
            <v>0</v>
          </cell>
          <cell r="U117">
            <v>0</v>
          </cell>
          <cell r="V117">
            <v>0</v>
          </cell>
          <cell r="W117">
            <v>0</v>
          </cell>
          <cell r="X117">
            <v>0</v>
          </cell>
          <cell r="Y117">
            <v>0</v>
          </cell>
          <cell r="Z117">
            <v>0</v>
          </cell>
          <cell r="AA117">
            <v>0</v>
          </cell>
          <cell r="AB117">
            <v>0</v>
          </cell>
          <cell r="AC117">
            <v>0</v>
          </cell>
        </row>
        <row r="118">
          <cell r="J118">
            <v>0</v>
          </cell>
          <cell r="K118">
            <v>0</v>
          </cell>
          <cell r="L118">
            <v>0</v>
          </cell>
          <cell r="M118">
            <v>0</v>
          </cell>
          <cell r="N118">
            <v>0</v>
          </cell>
          <cell r="O118">
            <v>0</v>
          </cell>
          <cell r="P118">
            <v>0</v>
          </cell>
          <cell r="Q118">
            <v>0</v>
          </cell>
          <cell r="R118">
            <v>0</v>
          </cell>
          <cell r="S118">
            <v>0</v>
          </cell>
          <cell r="T118">
            <v>0</v>
          </cell>
          <cell r="U118">
            <v>0</v>
          </cell>
          <cell r="V118">
            <v>0</v>
          </cell>
          <cell r="W118">
            <v>0</v>
          </cell>
          <cell r="X118">
            <v>0</v>
          </cell>
          <cell r="Y118">
            <v>0</v>
          </cell>
          <cell r="Z118">
            <v>0</v>
          </cell>
          <cell r="AA118">
            <v>0</v>
          </cell>
          <cell r="AB118">
            <v>0</v>
          </cell>
          <cell r="AC118">
            <v>0</v>
          </cell>
        </row>
        <row r="119">
          <cell r="J119">
            <v>0</v>
          </cell>
          <cell r="K119">
            <v>0</v>
          </cell>
          <cell r="L119">
            <v>0</v>
          </cell>
          <cell r="M119">
            <v>0</v>
          </cell>
          <cell r="N119">
            <v>0</v>
          </cell>
          <cell r="O119">
            <v>0</v>
          </cell>
          <cell r="P119">
            <v>0</v>
          </cell>
          <cell r="Q119">
            <v>0</v>
          </cell>
          <cell r="R119">
            <v>0</v>
          </cell>
          <cell r="S119">
            <v>0</v>
          </cell>
          <cell r="T119">
            <v>0</v>
          </cell>
          <cell r="U119">
            <v>0</v>
          </cell>
          <cell r="V119">
            <v>0</v>
          </cell>
          <cell r="W119">
            <v>0</v>
          </cell>
          <cell r="X119">
            <v>0</v>
          </cell>
          <cell r="Y119">
            <v>0</v>
          </cell>
          <cell r="Z119">
            <v>0</v>
          </cell>
          <cell r="AA119">
            <v>0</v>
          </cell>
          <cell r="AB119">
            <v>0</v>
          </cell>
          <cell r="AC119">
            <v>0</v>
          </cell>
        </row>
        <row r="120">
          <cell r="J120">
            <v>0</v>
          </cell>
          <cell r="K120">
            <v>0</v>
          </cell>
          <cell r="L120">
            <v>0</v>
          </cell>
          <cell r="M120">
            <v>0</v>
          </cell>
          <cell r="N120">
            <v>0</v>
          </cell>
          <cell r="O120">
            <v>0</v>
          </cell>
          <cell r="P120">
            <v>0</v>
          </cell>
          <cell r="Q120">
            <v>0</v>
          </cell>
          <cell r="R120">
            <v>0</v>
          </cell>
          <cell r="S120">
            <v>0</v>
          </cell>
          <cell r="T120">
            <v>0</v>
          </cell>
          <cell r="U120">
            <v>0</v>
          </cell>
          <cell r="V120">
            <v>0</v>
          </cell>
          <cell r="W120">
            <v>0</v>
          </cell>
          <cell r="X120">
            <v>0</v>
          </cell>
          <cell r="Y120">
            <v>0</v>
          </cell>
          <cell r="Z120">
            <v>0</v>
          </cell>
          <cell r="AA120">
            <v>0</v>
          </cell>
          <cell r="AB120">
            <v>0</v>
          </cell>
          <cell r="AC120">
            <v>0</v>
          </cell>
        </row>
        <row r="121">
          <cell r="J121">
            <v>0</v>
          </cell>
          <cell r="K121">
            <v>0</v>
          </cell>
          <cell r="L121">
            <v>0</v>
          </cell>
          <cell r="M121">
            <v>0</v>
          </cell>
          <cell r="N121">
            <v>0</v>
          </cell>
          <cell r="O121">
            <v>0</v>
          </cell>
          <cell r="P121">
            <v>0</v>
          </cell>
          <cell r="Q121">
            <v>0</v>
          </cell>
          <cell r="R121">
            <v>0</v>
          </cell>
          <cell r="S121">
            <v>0</v>
          </cell>
          <cell r="T121">
            <v>0</v>
          </cell>
          <cell r="U121">
            <v>0</v>
          </cell>
          <cell r="V121">
            <v>0</v>
          </cell>
          <cell r="W121">
            <v>0</v>
          </cell>
          <cell r="X121">
            <v>0</v>
          </cell>
          <cell r="Y121">
            <v>0</v>
          </cell>
          <cell r="Z121">
            <v>0</v>
          </cell>
          <cell r="AA121">
            <v>0</v>
          </cell>
          <cell r="AB121">
            <v>0</v>
          </cell>
          <cell r="AC121">
            <v>0</v>
          </cell>
        </row>
        <row r="122">
          <cell r="J122">
            <v>0</v>
          </cell>
          <cell r="K122">
            <v>0</v>
          </cell>
          <cell r="L122">
            <v>0</v>
          </cell>
          <cell r="M122">
            <v>0</v>
          </cell>
          <cell r="N122">
            <v>0</v>
          </cell>
          <cell r="O122">
            <v>0</v>
          </cell>
          <cell r="P122">
            <v>0</v>
          </cell>
          <cell r="Q122">
            <v>0</v>
          </cell>
          <cell r="R122">
            <v>0</v>
          </cell>
          <cell r="S122">
            <v>0</v>
          </cell>
          <cell r="T122">
            <v>0</v>
          </cell>
          <cell r="U122">
            <v>0</v>
          </cell>
          <cell r="V122">
            <v>0</v>
          </cell>
          <cell r="W122">
            <v>0</v>
          </cell>
          <cell r="X122">
            <v>0</v>
          </cell>
          <cell r="Y122">
            <v>0</v>
          </cell>
          <cell r="Z122">
            <v>0</v>
          </cell>
          <cell r="AA122">
            <v>0</v>
          </cell>
          <cell r="AB122">
            <v>0</v>
          </cell>
          <cell r="AC122">
            <v>0</v>
          </cell>
        </row>
        <row r="123">
          <cell r="J123">
            <v>0</v>
          </cell>
          <cell r="K123">
            <v>0</v>
          </cell>
          <cell r="L123">
            <v>0</v>
          </cell>
          <cell r="M123">
            <v>0</v>
          </cell>
          <cell r="N123">
            <v>0</v>
          </cell>
          <cell r="O123">
            <v>0</v>
          </cell>
          <cell r="P123">
            <v>0</v>
          </cell>
          <cell r="Q123">
            <v>0</v>
          </cell>
          <cell r="R123">
            <v>0</v>
          </cell>
          <cell r="S123">
            <v>0</v>
          </cell>
          <cell r="T123">
            <v>0</v>
          </cell>
          <cell r="U123">
            <v>0</v>
          </cell>
          <cell r="V123">
            <v>0</v>
          </cell>
          <cell r="W123">
            <v>0</v>
          </cell>
          <cell r="X123">
            <v>0</v>
          </cell>
          <cell r="Y123">
            <v>0</v>
          </cell>
          <cell r="Z123">
            <v>0</v>
          </cell>
          <cell r="AA123">
            <v>0</v>
          </cell>
          <cell r="AB123">
            <v>0</v>
          </cell>
          <cell r="AC123">
            <v>0</v>
          </cell>
        </row>
        <row r="124">
          <cell r="J124">
            <v>0</v>
          </cell>
          <cell r="K124">
            <v>0</v>
          </cell>
          <cell r="L124">
            <v>0</v>
          </cell>
          <cell r="M124">
            <v>0</v>
          </cell>
          <cell r="N124">
            <v>0</v>
          </cell>
          <cell r="O124">
            <v>0</v>
          </cell>
          <cell r="P124">
            <v>0</v>
          </cell>
          <cell r="Q124">
            <v>0</v>
          </cell>
          <cell r="R124">
            <v>0</v>
          </cell>
          <cell r="S124">
            <v>0</v>
          </cell>
          <cell r="T124">
            <v>0</v>
          </cell>
          <cell r="U124">
            <v>0</v>
          </cell>
          <cell r="V124">
            <v>0</v>
          </cell>
          <cell r="W124">
            <v>0</v>
          </cell>
          <cell r="X124">
            <v>0</v>
          </cell>
          <cell r="Y124">
            <v>0</v>
          </cell>
          <cell r="Z124">
            <v>0</v>
          </cell>
          <cell r="AA124">
            <v>0</v>
          </cell>
          <cell r="AB124">
            <v>0</v>
          </cell>
          <cell r="AC124">
            <v>0</v>
          </cell>
        </row>
        <row r="125">
          <cell r="J125">
            <v>0</v>
          </cell>
          <cell r="K125">
            <v>0</v>
          </cell>
          <cell r="L125">
            <v>0</v>
          </cell>
          <cell r="M125">
            <v>0</v>
          </cell>
          <cell r="N125">
            <v>0</v>
          </cell>
          <cell r="O125">
            <v>0</v>
          </cell>
          <cell r="P125">
            <v>0</v>
          </cell>
          <cell r="Q125">
            <v>0</v>
          </cell>
          <cell r="R125">
            <v>0</v>
          </cell>
          <cell r="S125">
            <v>0</v>
          </cell>
          <cell r="T125">
            <v>0</v>
          </cell>
          <cell r="U125">
            <v>0</v>
          </cell>
          <cell r="V125">
            <v>0</v>
          </cell>
          <cell r="W125">
            <v>0</v>
          </cell>
          <cell r="X125">
            <v>0</v>
          </cell>
          <cell r="Y125">
            <v>0</v>
          </cell>
          <cell r="Z125">
            <v>0</v>
          </cell>
          <cell r="AA125">
            <v>0</v>
          </cell>
          <cell r="AB125">
            <v>0</v>
          </cell>
          <cell r="AC125">
            <v>0</v>
          </cell>
        </row>
        <row r="126">
          <cell r="J126">
            <v>0</v>
          </cell>
          <cell r="K126">
            <v>0</v>
          </cell>
          <cell r="L126">
            <v>0</v>
          </cell>
          <cell r="M126">
            <v>0</v>
          </cell>
          <cell r="N126">
            <v>0</v>
          </cell>
          <cell r="O126">
            <v>0</v>
          </cell>
          <cell r="P126">
            <v>0</v>
          </cell>
          <cell r="Q126">
            <v>0</v>
          </cell>
          <cell r="R126">
            <v>0</v>
          </cell>
          <cell r="S126">
            <v>0</v>
          </cell>
          <cell r="T126">
            <v>0</v>
          </cell>
          <cell r="U126">
            <v>0</v>
          </cell>
          <cell r="V126">
            <v>0</v>
          </cell>
          <cell r="W126">
            <v>0</v>
          </cell>
          <cell r="X126">
            <v>0</v>
          </cell>
          <cell r="Y126">
            <v>0</v>
          </cell>
          <cell r="Z126">
            <v>0</v>
          </cell>
          <cell r="AA126">
            <v>0</v>
          </cell>
          <cell r="AB126">
            <v>0</v>
          </cell>
          <cell r="AC126">
            <v>0</v>
          </cell>
        </row>
        <row r="127">
          <cell r="J127">
            <v>0</v>
          </cell>
          <cell r="K127">
            <v>0</v>
          </cell>
          <cell r="L127">
            <v>0</v>
          </cell>
          <cell r="M127">
            <v>0</v>
          </cell>
          <cell r="N127">
            <v>0</v>
          </cell>
          <cell r="O127">
            <v>0</v>
          </cell>
          <cell r="P127">
            <v>0</v>
          </cell>
          <cell r="Q127">
            <v>0</v>
          </cell>
          <cell r="R127">
            <v>0</v>
          </cell>
          <cell r="S127">
            <v>0</v>
          </cell>
          <cell r="T127">
            <v>0</v>
          </cell>
          <cell r="U127">
            <v>0</v>
          </cell>
          <cell r="V127">
            <v>0</v>
          </cell>
          <cell r="W127">
            <v>0</v>
          </cell>
          <cell r="X127">
            <v>0</v>
          </cell>
          <cell r="Y127">
            <v>0</v>
          </cell>
          <cell r="Z127">
            <v>0</v>
          </cell>
          <cell r="AA127">
            <v>0</v>
          </cell>
          <cell r="AB127">
            <v>0</v>
          </cell>
          <cell r="AC127">
            <v>0</v>
          </cell>
        </row>
        <row r="128">
          <cell r="J128">
            <v>0</v>
          </cell>
          <cell r="K128">
            <v>0</v>
          </cell>
          <cell r="L128">
            <v>0</v>
          </cell>
          <cell r="M128">
            <v>0</v>
          </cell>
          <cell r="N128">
            <v>0</v>
          </cell>
          <cell r="O128">
            <v>0</v>
          </cell>
          <cell r="P128">
            <v>0</v>
          </cell>
          <cell r="Q128">
            <v>0</v>
          </cell>
          <cell r="R128">
            <v>0</v>
          </cell>
          <cell r="S128">
            <v>0</v>
          </cell>
          <cell r="T128">
            <v>0</v>
          </cell>
          <cell r="U128">
            <v>0</v>
          </cell>
          <cell r="V128">
            <v>0</v>
          </cell>
          <cell r="W128">
            <v>0</v>
          </cell>
          <cell r="X128">
            <v>0</v>
          </cell>
          <cell r="Y128">
            <v>0</v>
          </cell>
          <cell r="Z128">
            <v>0</v>
          </cell>
          <cell r="AA128">
            <v>0</v>
          </cell>
          <cell r="AB128">
            <v>0</v>
          </cell>
          <cell r="AC128">
            <v>0</v>
          </cell>
        </row>
        <row r="129">
          <cell r="J129">
            <v>0</v>
          </cell>
          <cell r="K129">
            <v>0</v>
          </cell>
          <cell r="L129">
            <v>0</v>
          </cell>
          <cell r="M129">
            <v>0</v>
          </cell>
          <cell r="N129">
            <v>0</v>
          </cell>
          <cell r="O129">
            <v>0</v>
          </cell>
          <cell r="P129">
            <v>0</v>
          </cell>
          <cell r="Q129">
            <v>0</v>
          </cell>
          <cell r="R129">
            <v>0</v>
          </cell>
          <cell r="S129">
            <v>0</v>
          </cell>
          <cell r="T129">
            <v>0</v>
          </cell>
          <cell r="U129">
            <v>0</v>
          </cell>
          <cell r="V129">
            <v>0</v>
          </cell>
          <cell r="W129">
            <v>0</v>
          </cell>
          <cell r="X129">
            <v>0</v>
          </cell>
          <cell r="Y129">
            <v>0</v>
          </cell>
          <cell r="Z129">
            <v>0</v>
          </cell>
          <cell r="AA129">
            <v>0</v>
          </cell>
          <cell r="AB129">
            <v>0</v>
          </cell>
          <cell r="AC129">
            <v>0</v>
          </cell>
        </row>
        <row r="130">
          <cell r="J130">
            <v>0</v>
          </cell>
          <cell r="K130">
            <v>0</v>
          </cell>
          <cell r="L130">
            <v>0</v>
          </cell>
          <cell r="M130">
            <v>0</v>
          </cell>
          <cell r="N130">
            <v>0</v>
          </cell>
          <cell r="O130">
            <v>0</v>
          </cell>
          <cell r="P130">
            <v>0</v>
          </cell>
          <cell r="Q130">
            <v>0</v>
          </cell>
          <cell r="R130">
            <v>0</v>
          </cell>
          <cell r="S130">
            <v>0</v>
          </cell>
          <cell r="T130">
            <v>0</v>
          </cell>
          <cell r="U130">
            <v>0</v>
          </cell>
          <cell r="V130">
            <v>0</v>
          </cell>
          <cell r="W130">
            <v>0</v>
          </cell>
          <cell r="X130">
            <v>0</v>
          </cell>
          <cell r="Y130">
            <v>0</v>
          </cell>
          <cell r="Z130">
            <v>0</v>
          </cell>
          <cell r="AA130">
            <v>0</v>
          </cell>
          <cell r="AB130">
            <v>0</v>
          </cell>
          <cell r="AC130">
            <v>0</v>
          </cell>
        </row>
        <row r="131">
          <cell r="J131">
            <v>0</v>
          </cell>
          <cell r="K131">
            <v>0</v>
          </cell>
          <cell r="L131">
            <v>0</v>
          </cell>
          <cell r="M131">
            <v>0</v>
          </cell>
          <cell r="N131">
            <v>0</v>
          </cell>
          <cell r="O131">
            <v>0</v>
          </cell>
          <cell r="P131">
            <v>0</v>
          </cell>
          <cell r="Q131">
            <v>0</v>
          </cell>
          <cell r="R131">
            <v>0</v>
          </cell>
          <cell r="S131">
            <v>0</v>
          </cell>
          <cell r="T131">
            <v>0</v>
          </cell>
          <cell r="U131">
            <v>0</v>
          </cell>
          <cell r="V131">
            <v>0</v>
          </cell>
          <cell r="W131">
            <v>0</v>
          </cell>
          <cell r="X131">
            <v>0</v>
          </cell>
          <cell r="Y131">
            <v>0</v>
          </cell>
          <cell r="Z131">
            <v>0</v>
          </cell>
          <cell r="AA131">
            <v>0</v>
          </cell>
          <cell r="AB131">
            <v>0</v>
          </cell>
          <cell r="AC131">
            <v>0</v>
          </cell>
        </row>
        <row r="132">
          <cell r="J132">
            <v>0</v>
          </cell>
          <cell r="K132">
            <v>0</v>
          </cell>
          <cell r="L132">
            <v>0</v>
          </cell>
          <cell r="M132">
            <v>0</v>
          </cell>
          <cell r="N132">
            <v>0</v>
          </cell>
          <cell r="O132">
            <v>0</v>
          </cell>
          <cell r="P132">
            <v>0</v>
          </cell>
          <cell r="Q132">
            <v>0</v>
          </cell>
          <cell r="R132">
            <v>0</v>
          </cell>
          <cell r="S132">
            <v>0</v>
          </cell>
          <cell r="T132">
            <v>0</v>
          </cell>
          <cell r="U132">
            <v>0</v>
          </cell>
          <cell r="V132">
            <v>0</v>
          </cell>
          <cell r="W132">
            <v>0</v>
          </cell>
          <cell r="X132">
            <v>0</v>
          </cell>
          <cell r="Y132">
            <v>0</v>
          </cell>
          <cell r="Z132">
            <v>0</v>
          </cell>
          <cell r="AA132">
            <v>0</v>
          </cell>
          <cell r="AB132">
            <v>0</v>
          </cell>
          <cell r="AC132">
            <v>0</v>
          </cell>
        </row>
        <row r="133">
          <cell r="J133">
            <v>0</v>
          </cell>
          <cell r="K133">
            <v>0</v>
          </cell>
          <cell r="L133">
            <v>0</v>
          </cell>
          <cell r="M133">
            <v>0</v>
          </cell>
          <cell r="N133">
            <v>0</v>
          </cell>
          <cell r="O133">
            <v>0</v>
          </cell>
          <cell r="P133">
            <v>0</v>
          </cell>
          <cell r="Q133">
            <v>0</v>
          </cell>
          <cell r="R133">
            <v>0</v>
          </cell>
          <cell r="S133">
            <v>0</v>
          </cell>
          <cell r="T133">
            <v>0</v>
          </cell>
          <cell r="U133">
            <v>0</v>
          </cell>
          <cell r="V133">
            <v>0</v>
          </cell>
          <cell r="W133">
            <v>0</v>
          </cell>
          <cell r="X133">
            <v>0</v>
          </cell>
          <cell r="Y133">
            <v>0</v>
          </cell>
          <cell r="Z133">
            <v>0</v>
          </cell>
          <cell r="AA133">
            <v>0</v>
          </cell>
          <cell r="AB133">
            <v>0</v>
          </cell>
          <cell r="AC133">
            <v>0</v>
          </cell>
        </row>
        <row r="134">
          <cell r="J134">
            <v>0</v>
          </cell>
          <cell r="K134">
            <v>0</v>
          </cell>
          <cell r="L134">
            <v>0</v>
          </cell>
          <cell r="M134">
            <v>0</v>
          </cell>
          <cell r="N134">
            <v>0</v>
          </cell>
          <cell r="O134">
            <v>0</v>
          </cell>
          <cell r="P134">
            <v>0</v>
          </cell>
          <cell r="Q134">
            <v>0</v>
          </cell>
          <cell r="R134">
            <v>0</v>
          </cell>
          <cell r="S134">
            <v>0</v>
          </cell>
          <cell r="T134">
            <v>0</v>
          </cell>
          <cell r="U134">
            <v>0</v>
          </cell>
          <cell r="V134">
            <v>0</v>
          </cell>
          <cell r="W134">
            <v>0</v>
          </cell>
          <cell r="X134">
            <v>0</v>
          </cell>
          <cell r="Y134">
            <v>0</v>
          </cell>
          <cell r="Z134">
            <v>0</v>
          </cell>
          <cell r="AA134">
            <v>0</v>
          </cell>
          <cell r="AB134">
            <v>0</v>
          </cell>
          <cell r="AC134">
            <v>0</v>
          </cell>
        </row>
        <row r="135">
          <cell r="J135">
            <v>0</v>
          </cell>
          <cell r="K135">
            <v>0</v>
          </cell>
          <cell r="L135">
            <v>0</v>
          </cell>
          <cell r="M135">
            <v>0</v>
          </cell>
          <cell r="N135">
            <v>0</v>
          </cell>
          <cell r="O135">
            <v>0</v>
          </cell>
          <cell r="P135">
            <v>0</v>
          </cell>
          <cell r="Q135">
            <v>0</v>
          </cell>
          <cell r="R135">
            <v>0</v>
          </cell>
          <cell r="S135">
            <v>0</v>
          </cell>
          <cell r="T135">
            <v>0</v>
          </cell>
          <cell r="U135">
            <v>0</v>
          </cell>
          <cell r="V135">
            <v>0</v>
          </cell>
          <cell r="W135">
            <v>0</v>
          </cell>
          <cell r="X135">
            <v>0</v>
          </cell>
          <cell r="Y135">
            <v>0</v>
          </cell>
          <cell r="Z135">
            <v>0</v>
          </cell>
          <cell r="AA135">
            <v>0</v>
          </cell>
          <cell r="AB135">
            <v>0</v>
          </cell>
          <cell r="AC135">
            <v>0</v>
          </cell>
        </row>
        <row r="136">
          <cell r="J136">
            <v>0</v>
          </cell>
          <cell r="K136">
            <v>0</v>
          </cell>
          <cell r="L136">
            <v>0</v>
          </cell>
          <cell r="M136">
            <v>0</v>
          </cell>
          <cell r="N136">
            <v>0</v>
          </cell>
          <cell r="O136">
            <v>0</v>
          </cell>
          <cell r="P136">
            <v>0</v>
          </cell>
          <cell r="Q136">
            <v>0</v>
          </cell>
          <cell r="R136">
            <v>0</v>
          </cell>
          <cell r="S136">
            <v>0</v>
          </cell>
          <cell r="T136">
            <v>0</v>
          </cell>
          <cell r="U136">
            <v>0</v>
          </cell>
          <cell r="V136">
            <v>0</v>
          </cell>
          <cell r="W136">
            <v>0</v>
          </cell>
          <cell r="X136">
            <v>0</v>
          </cell>
          <cell r="Y136">
            <v>0</v>
          </cell>
          <cell r="Z136">
            <v>0</v>
          </cell>
          <cell r="AA136">
            <v>0</v>
          </cell>
          <cell r="AB136">
            <v>0</v>
          </cell>
          <cell r="AC136">
            <v>0</v>
          </cell>
        </row>
        <row r="137">
          <cell r="J137">
            <v>0.1</v>
          </cell>
          <cell r="K137">
            <v>0.1</v>
          </cell>
          <cell r="L137">
            <v>0.1</v>
          </cell>
          <cell r="M137">
            <v>0.1</v>
          </cell>
          <cell r="N137">
            <v>0.1</v>
          </cell>
          <cell r="O137">
            <v>0.1</v>
          </cell>
          <cell r="P137">
            <v>0.1</v>
          </cell>
          <cell r="Q137">
            <v>0.1</v>
          </cell>
          <cell r="R137">
            <v>0.1</v>
          </cell>
          <cell r="S137">
            <v>0.1</v>
          </cell>
          <cell r="T137">
            <v>0.1</v>
          </cell>
          <cell r="U137">
            <v>0.1</v>
          </cell>
          <cell r="V137">
            <v>0.1</v>
          </cell>
          <cell r="W137">
            <v>0.1</v>
          </cell>
          <cell r="X137">
            <v>0.1</v>
          </cell>
          <cell r="Y137">
            <v>0.1</v>
          </cell>
          <cell r="Z137">
            <v>0.1</v>
          </cell>
          <cell r="AA137">
            <v>0.1</v>
          </cell>
          <cell r="AB137">
            <v>0.1</v>
          </cell>
          <cell r="AC137">
            <v>0.1</v>
          </cell>
        </row>
        <row r="138">
          <cell r="J138">
            <v>0</v>
          </cell>
          <cell r="K138">
            <v>0</v>
          </cell>
          <cell r="L138">
            <v>0</v>
          </cell>
          <cell r="M138">
            <v>0</v>
          </cell>
          <cell r="N138">
            <v>0</v>
          </cell>
          <cell r="O138">
            <v>0</v>
          </cell>
          <cell r="P138">
            <v>0</v>
          </cell>
          <cell r="Q138">
            <v>0</v>
          </cell>
          <cell r="R138">
            <v>0</v>
          </cell>
          <cell r="S138">
            <v>0</v>
          </cell>
          <cell r="T138">
            <v>0</v>
          </cell>
          <cell r="U138">
            <v>0</v>
          </cell>
          <cell r="V138">
            <v>0</v>
          </cell>
          <cell r="W138">
            <v>0</v>
          </cell>
          <cell r="X138">
            <v>0</v>
          </cell>
          <cell r="Y138">
            <v>0</v>
          </cell>
          <cell r="Z138">
            <v>0</v>
          </cell>
          <cell r="AA138">
            <v>0</v>
          </cell>
          <cell r="AB138">
            <v>0</v>
          </cell>
          <cell r="AC138">
            <v>0</v>
          </cell>
        </row>
        <row r="139">
          <cell r="J139">
            <v>0</v>
          </cell>
          <cell r="K139">
            <v>0</v>
          </cell>
          <cell r="L139">
            <v>0</v>
          </cell>
          <cell r="M139">
            <v>0</v>
          </cell>
          <cell r="N139">
            <v>0</v>
          </cell>
          <cell r="O139">
            <v>0</v>
          </cell>
          <cell r="P139">
            <v>0</v>
          </cell>
          <cell r="Q139">
            <v>0</v>
          </cell>
          <cell r="R139">
            <v>0</v>
          </cell>
          <cell r="S139">
            <v>0</v>
          </cell>
          <cell r="T139">
            <v>0</v>
          </cell>
          <cell r="U139">
            <v>0</v>
          </cell>
          <cell r="V139">
            <v>0</v>
          </cell>
          <cell r="W139">
            <v>0</v>
          </cell>
          <cell r="X139">
            <v>0</v>
          </cell>
          <cell r="Y139">
            <v>0</v>
          </cell>
          <cell r="Z139">
            <v>0</v>
          </cell>
          <cell r="AA139">
            <v>0</v>
          </cell>
          <cell r="AB139">
            <v>0</v>
          </cell>
          <cell r="AC139">
            <v>0</v>
          </cell>
        </row>
        <row r="140">
          <cell r="J140">
            <v>0</v>
          </cell>
          <cell r="K140">
            <v>0</v>
          </cell>
          <cell r="L140">
            <v>0</v>
          </cell>
          <cell r="M140">
            <v>0</v>
          </cell>
          <cell r="N140">
            <v>0</v>
          </cell>
          <cell r="O140">
            <v>0</v>
          </cell>
          <cell r="P140">
            <v>0</v>
          </cell>
          <cell r="Q140">
            <v>0</v>
          </cell>
          <cell r="R140">
            <v>0</v>
          </cell>
          <cell r="S140">
            <v>0</v>
          </cell>
          <cell r="T140">
            <v>0</v>
          </cell>
          <cell r="U140">
            <v>0</v>
          </cell>
          <cell r="V140">
            <v>0</v>
          </cell>
          <cell r="W140">
            <v>0</v>
          </cell>
          <cell r="X140">
            <v>0</v>
          </cell>
          <cell r="Y140">
            <v>0</v>
          </cell>
          <cell r="Z140">
            <v>0</v>
          </cell>
          <cell r="AA140">
            <v>0</v>
          </cell>
          <cell r="AB140">
            <v>0</v>
          </cell>
          <cell r="AC140">
            <v>0</v>
          </cell>
        </row>
        <row r="141">
          <cell r="J141">
            <v>0</v>
          </cell>
          <cell r="K141">
            <v>0</v>
          </cell>
          <cell r="L141">
            <v>0</v>
          </cell>
          <cell r="M141">
            <v>0</v>
          </cell>
          <cell r="N141">
            <v>0</v>
          </cell>
          <cell r="O141">
            <v>0</v>
          </cell>
          <cell r="P141">
            <v>0</v>
          </cell>
          <cell r="Q141">
            <v>0</v>
          </cell>
          <cell r="R141">
            <v>0</v>
          </cell>
          <cell r="S141">
            <v>0</v>
          </cell>
          <cell r="T141">
            <v>0</v>
          </cell>
          <cell r="U141">
            <v>0</v>
          </cell>
          <cell r="V141">
            <v>0</v>
          </cell>
          <cell r="W141">
            <v>0</v>
          </cell>
          <cell r="X141">
            <v>0</v>
          </cell>
          <cell r="Y141">
            <v>0</v>
          </cell>
          <cell r="Z141">
            <v>0</v>
          </cell>
          <cell r="AA141">
            <v>0</v>
          </cell>
          <cell r="AB141">
            <v>0</v>
          </cell>
          <cell r="AC141">
            <v>0</v>
          </cell>
        </row>
        <row r="142">
          <cell r="J142">
            <v>0</v>
          </cell>
          <cell r="K142">
            <v>0</v>
          </cell>
          <cell r="L142">
            <v>0</v>
          </cell>
          <cell r="M142">
            <v>0</v>
          </cell>
          <cell r="N142">
            <v>0</v>
          </cell>
          <cell r="O142">
            <v>0</v>
          </cell>
          <cell r="P142">
            <v>0</v>
          </cell>
          <cell r="Q142">
            <v>0</v>
          </cell>
          <cell r="R142">
            <v>0</v>
          </cell>
          <cell r="S142">
            <v>0</v>
          </cell>
          <cell r="T142">
            <v>0</v>
          </cell>
          <cell r="U142">
            <v>0</v>
          </cell>
          <cell r="V142">
            <v>0</v>
          </cell>
          <cell r="W142">
            <v>0</v>
          </cell>
          <cell r="X142">
            <v>0</v>
          </cell>
          <cell r="Y142">
            <v>0</v>
          </cell>
          <cell r="Z142">
            <v>0</v>
          </cell>
          <cell r="AA142">
            <v>0</v>
          </cell>
          <cell r="AB142">
            <v>0</v>
          </cell>
          <cell r="AC142">
            <v>0</v>
          </cell>
        </row>
        <row r="143">
          <cell r="J143">
            <v>0</v>
          </cell>
          <cell r="K143">
            <v>0</v>
          </cell>
          <cell r="L143">
            <v>0</v>
          </cell>
          <cell r="M143">
            <v>0</v>
          </cell>
          <cell r="N143">
            <v>0</v>
          </cell>
          <cell r="O143">
            <v>0</v>
          </cell>
          <cell r="P143">
            <v>0</v>
          </cell>
          <cell r="Q143">
            <v>0</v>
          </cell>
          <cell r="R143">
            <v>0</v>
          </cell>
          <cell r="S143">
            <v>0</v>
          </cell>
          <cell r="T143">
            <v>0</v>
          </cell>
          <cell r="U143">
            <v>0</v>
          </cell>
          <cell r="V143">
            <v>0</v>
          </cell>
          <cell r="W143">
            <v>0</v>
          </cell>
          <cell r="X143">
            <v>0</v>
          </cell>
          <cell r="Y143">
            <v>0</v>
          </cell>
          <cell r="Z143">
            <v>0</v>
          </cell>
          <cell r="AA143">
            <v>0</v>
          </cell>
          <cell r="AB143">
            <v>0</v>
          </cell>
          <cell r="AC143">
            <v>0</v>
          </cell>
        </row>
        <row r="144">
          <cell r="J144">
            <v>0</v>
          </cell>
          <cell r="K144">
            <v>0</v>
          </cell>
          <cell r="L144">
            <v>0</v>
          </cell>
          <cell r="M144">
            <v>0</v>
          </cell>
          <cell r="N144">
            <v>0</v>
          </cell>
          <cell r="O144">
            <v>0</v>
          </cell>
          <cell r="P144">
            <v>0</v>
          </cell>
          <cell r="Q144">
            <v>0</v>
          </cell>
          <cell r="R144">
            <v>0</v>
          </cell>
          <cell r="S144">
            <v>0</v>
          </cell>
          <cell r="T144">
            <v>0</v>
          </cell>
          <cell r="U144">
            <v>0</v>
          </cell>
          <cell r="V144">
            <v>0</v>
          </cell>
          <cell r="W144">
            <v>0</v>
          </cell>
          <cell r="X144">
            <v>0</v>
          </cell>
          <cell r="Y144">
            <v>0</v>
          </cell>
          <cell r="Z144">
            <v>0</v>
          </cell>
          <cell r="AA144">
            <v>0</v>
          </cell>
          <cell r="AB144">
            <v>0</v>
          </cell>
          <cell r="AC144">
            <v>0</v>
          </cell>
        </row>
        <row r="145">
          <cell r="J145">
            <v>0</v>
          </cell>
          <cell r="K145">
            <v>0</v>
          </cell>
          <cell r="L145">
            <v>0</v>
          </cell>
          <cell r="M145">
            <v>0</v>
          </cell>
          <cell r="N145">
            <v>0</v>
          </cell>
          <cell r="O145">
            <v>0</v>
          </cell>
          <cell r="P145">
            <v>0</v>
          </cell>
          <cell r="Q145">
            <v>0</v>
          </cell>
          <cell r="R145">
            <v>0</v>
          </cell>
          <cell r="S145">
            <v>0</v>
          </cell>
          <cell r="T145">
            <v>0</v>
          </cell>
          <cell r="U145">
            <v>0</v>
          </cell>
          <cell r="V145">
            <v>0</v>
          </cell>
          <cell r="W145">
            <v>0</v>
          </cell>
          <cell r="X145">
            <v>0</v>
          </cell>
          <cell r="Y145">
            <v>0</v>
          </cell>
          <cell r="Z145">
            <v>0</v>
          </cell>
          <cell r="AA145">
            <v>0</v>
          </cell>
          <cell r="AB145">
            <v>0</v>
          </cell>
          <cell r="AC145">
            <v>0</v>
          </cell>
        </row>
        <row r="146">
          <cell r="J146">
            <v>0</v>
          </cell>
          <cell r="K146">
            <v>0</v>
          </cell>
          <cell r="L146">
            <v>0</v>
          </cell>
          <cell r="M146">
            <v>0</v>
          </cell>
          <cell r="N146">
            <v>0</v>
          </cell>
          <cell r="O146">
            <v>0</v>
          </cell>
          <cell r="P146">
            <v>0</v>
          </cell>
          <cell r="Q146">
            <v>0</v>
          </cell>
          <cell r="R146">
            <v>0</v>
          </cell>
          <cell r="S146">
            <v>0</v>
          </cell>
          <cell r="T146">
            <v>0</v>
          </cell>
          <cell r="U146">
            <v>0</v>
          </cell>
          <cell r="V146">
            <v>0</v>
          </cell>
          <cell r="W146">
            <v>0</v>
          </cell>
          <cell r="X146">
            <v>0</v>
          </cell>
          <cell r="Y146">
            <v>0</v>
          </cell>
          <cell r="Z146">
            <v>0</v>
          </cell>
          <cell r="AA146">
            <v>0</v>
          </cell>
          <cell r="AB146">
            <v>0</v>
          </cell>
          <cell r="AC146">
            <v>0</v>
          </cell>
        </row>
        <row r="147">
          <cell r="J147">
            <v>0.01</v>
          </cell>
          <cell r="K147">
            <v>0.01</v>
          </cell>
          <cell r="L147">
            <v>0.01</v>
          </cell>
          <cell r="M147">
            <v>0.01</v>
          </cell>
          <cell r="N147">
            <v>0.01</v>
          </cell>
          <cell r="O147">
            <v>0.01</v>
          </cell>
          <cell r="P147">
            <v>0.01</v>
          </cell>
          <cell r="Q147">
            <v>0.01</v>
          </cell>
          <cell r="R147">
            <v>0.01</v>
          </cell>
          <cell r="S147">
            <v>0.01</v>
          </cell>
          <cell r="T147">
            <v>0.01</v>
          </cell>
          <cell r="U147">
            <v>0.01</v>
          </cell>
          <cell r="V147">
            <v>0.01</v>
          </cell>
          <cell r="W147">
            <v>0.01</v>
          </cell>
          <cell r="X147">
            <v>0.01</v>
          </cell>
          <cell r="Y147">
            <v>0.01</v>
          </cell>
          <cell r="Z147">
            <v>0.01</v>
          </cell>
          <cell r="AA147">
            <v>0.01</v>
          </cell>
          <cell r="AB147">
            <v>0.01</v>
          </cell>
          <cell r="AC147">
            <v>0.01</v>
          </cell>
        </row>
        <row r="148">
          <cell r="J148">
            <v>0</v>
          </cell>
          <cell r="K148">
            <v>0</v>
          </cell>
          <cell r="L148">
            <v>0</v>
          </cell>
          <cell r="M148">
            <v>0</v>
          </cell>
          <cell r="N148">
            <v>0</v>
          </cell>
          <cell r="O148">
            <v>0</v>
          </cell>
          <cell r="P148">
            <v>0</v>
          </cell>
          <cell r="Q148">
            <v>0</v>
          </cell>
          <cell r="R148">
            <v>0</v>
          </cell>
          <cell r="S148">
            <v>0</v>
          </cell>
          <cell r="T148">
            <v>0</v>
          </cell>
          <cell r="U148">
            <v>0</v>
          </cell>
          <cell r="V148">
            <v>0</v>
          </cell>
          <cell r="W148">
            <v>0</v>
          </cell>
          <cell r="X148">
            <v>0</v>
          </cell>
          <cell r="Y148">
            <v>0</v>
          </cell>
          <cell r="Z148">
            <v>0</v>
          </cell>
          <cell r="AA148">
            <v>0</v>
          </cell>
          <cell r="AB148">
            <v>0</v>
          </cell>
          <cell r="AC148">
            <v>0</v>
          </cell>
        </row>
        <row r="149">
          <cell r="J149">
            <v>0</v>
          </cell>
          <cell r="K149">
            <v>0</v>
          </cell>
          <cell r="L149">
            <v>0</v>
          </cell>
          <cell r="M149">
            <v>0</v>
          </cell>
          <cell r="N149">
            <v>0</v>
          </cell>
          <cell r="O149">
            <v>0</v>
          </cell>
          <cell r="P149">
            <v>0</v>
          </cell>
          <cell r="Q149">
            <v>0</v>
          </cell>
          <cell r="R149">
            <v>0</v>
          </cell>
          <cell r="S149">
            <v>0</v>
          </cell>
          <cell r="T149">
            <v>0</v>
          </cell>
          <cell r="U149">
            <v>0</v>
          </cell>
          <cell r="V149">
            <v>0</v>
          </cell>
          <cell r="W149">
            <v>0</v>
          </cell>
          <cell r="X149">
            <v>0</v>
          </cell>
          <cell r="Y149">
            <v>0</v>
          </cell>
          <cell r="Z149">
            <v>0</v>
          </cell>
          <cell r="AA149">
            <v>0</v>
          </cell>
          <cell r="AB149">
            <v>0</v>
          </cell>
          <cell r="AC149">
            <v>0</v>
          </cell>
        </row>
        <row r="150">
          <cell r="J150">
            <v>0</v>
          </cell>
          <cell r="K150">
            <v>0</v>
          </cell>
          <cell r="L150">
            <v>0</v>
          </cell>
          <cell r="M150">
            <v>0</v>
          </cell>
          <cell r="N150">
            <v>0</v>
          </cell>
          <cell r="O150">
            <v>0</v>
          </cell>
          <cell r="P150">
            <v>0</v>
          </cell>
          <cell r="Q150">
            <v>0</v>
          </cell>
          <cell r="R150">
            <v>0</v>
          </cell>
          <cell r="S150">
            <v>0</v>
          </cell>
          <cell r="T150">
            <v>0</v>
          </cell>
          <cell r="U150">
            <v>0</v>
          </cell>
          <cell r="V150">
            <v>0</v>
          </cell>
          <cell r="W150">
            <v>0</v>
          </cell>
          <cell r="X150">
            <v>0</v>
          </cell>
          <cell r="Y150">
            <v>0</v>
          </cell>
          <cell r="Z150">
            <v>0</v>
          </cell>
          <cell r="AA150">
            <v>0</v>
          </cell>
          <cell r="AB150">
            <v>0</v>
          </cell>
          <cell r="AC150">
            <v>0</v>
          </cell>
        </row>
        <row r="151">
          <cell r="J151">
            <v>0</v>
          </cell>
          <cell r="K151">
            <v>0</v>
          </cell>
          <cell r="L151">
            <v>0</v>
          </cell>
          <cell r="M151">
            <v>0</v>
          </cell>
          <cell r="N151">
            <v>0</v>
          </cell>
          <cell r="O151">
            <v>0</v>
          </cell>
          <cell r="P151">
            <v>0</v>
          </cell>
          <cell r="Q151">
            <v>0</v>
          </cell>
          <cell r="R151">
            <v>0</v>
          </cell>
          <cell r="S151">
            <v>0</v>
          </cell>
          <cell r="T151">
            <v>0</v>
          </cell>
          <cell r="U151">
            <v>0</v>
          </cell>
          <cell r="V151">
            <v>0</v>
          </cell>
          <cell r="W151">
            <v>0</v>
          </cell>
          <cell r="X151">
            <v>0</v>
          </cell>
          <cell r="Y151">
            <v>0</v>
          </cell>
          <cell r="Z151">
            <v>0</v>
          </cell>
          <cell r="AA151">
            <v>0</v>
          </cell>
          <cell r="AB151">
            <v>0</v>
          </cell>
          <cell r="AC151">
            <v>0</v>
          </cell>
        </row>
        <row r="152">
          <cell r="J152">
            <v>0</v>
          </cell>
          <cell r="K152">
            <v>0</v>
          </cell>
          <cell r="L152">
            <v>0</v>
          </cell>
          <cell r="M152">
            <v>0</v>
          </cell>
          <cell r="N152">
            <v>0</v>
          </cell>
          <cell r="O152">
            <v>0</v>
          </cell>
          <cell r="P152">
            <v>0</v>
          </cell>
          <cell r="Q152">
            <v>0</v>
          </cell>
          <cell r="R152">
            <v>0</v>
          </cell>
          <cell r="S152">
            <v>0</v>
          </cell>
          <cell r="T152">
            <v>0</v>
          </cell>
          <cell r="U152">
            <v>0</v>
          </cell>
          <cell r="V152">
            <v>0</v>
          </cell>
          <cell r="W152">
            <v>0</v>
          </cell>
          <cell r="X152">
            <v>0</v>
          </cell>
          <cell r="Y152">
            <v>0</v>
          </cell>
          <cell r="Z152">
            <v>0</v>
          </cell>
          <cell r="AA152">
            <v>0</v>
          </cell>
          <cell r="AB152">
            <v>0</v>
          </cell>
          <cell r="AC152">
            <v>0</v>
          </cell>
        </row>
        <row r="153">
          <cell r="J153">
            <v>0</v>
          </cell>
          <cell r="K153">
            <v>0</v>
          </cell>
          <cell r="L153">
            <v>0</v>
          </cell>
          <cell r="M153">
            <v>0</v>
          </cell>
          <cell r="N153">
            <v>0</v>
          </cell>
          <cell r="O153">
            <v>0</v>
          </cell>
          <cell r="P153">
            <v>0</v>
          </cell>
          <cell r="Q153">
            <v>0</v>
          </cell>
          <cell r="R153">
            <v>0</v>
          </cell>
          <cell r="S153">
            <v>0</v>
          </cell>
          <cell r="T153">
            <v>0</v>
          </cell>
          <cell r="U153">
            <v>0</v>
          </cell>
          <cell r="V153">
            <v>0</v>
          </cell>
          <cell r="W153">
            <v>0</v>
          </cell>
          <cell r="X153">
            <v>0</v>
          </cell>
          <cell r="Y153">
            <v>0</v>
          </cell>
          <cell r="Z153">
            <v>0</v>
          </cell>
          <cell r="AA153">
            <v>0</v>
          </cell>
          <cell r="AB153">
            <v>0</v>
          </cell>
          <cell r="AC153">
            <v>0</v>
          </cell>
        </row>
        <row r="154">
          <cell r="J154">
            <v>0</v>
          </cell>
          <cell r="K154">
            <v>0</v>
          </cell>
          <cell r="L154">
            <v>0</v>
          </cell>
          <cell r="M154">
            <v>0</v>
          </cell>
          <cell r="N154">
            <v>0</v>
          </cell>
          <cell r="O154">
            <v>0</v>
          </cell>
          <cell r="P154">
            <v>0</v>
          </cell>
          <cell r="Q154">
            <v>0</v>
          </cell>
          <cell r="R154">
            <v>0</v>
          </cell>
          <cell r="S154">
            <v>0</v>
          </cell>
          <cell r="T154">
            <v>0</v>
          </cell>
          <cell r="U154">
            <v>0</v>
          </cell>
          <cell r="V154">
            <v>0</v>
          </cell>
          <cell r="W154">
            <v>0</v>
          </cell>
          <cell r="X154">
            <v>0</v>
          </cell>
          <cell r="Y154">
            <v>0</v>
          </cell>
          <cell r="Z154">
            <v>0</v>
          </cell>
          <cell r="AA154">
            <v>0</v>
          </cell>
          <cell r="AB154">
            <v>0</v>
          </cell>
          <cell r="AC154">
            <v>0</v>
          </cell>
        </row>
        <row r="155">
          <cell r="J155">
            <v>0</v>
          </cell>
          <cell r="K155">
            <v>0</v>
          </cell>
          <cell r="L155">
            <v>0</v>
          </cell>
          <cell r="M155">
            <v>0</v>
          </cell>
          <cell r="N155">
            <v>0</v>
          </cell>
          <cell r="O155">
            <v>0</v>
          </cell>
          <cell r="P155">
            <v>0</v>
          </cell>
          <cell r="Q155">
            <v>0</v>
          </cell>
          <cell r="R155">
            <v>0</v>
          </cell>
          <cell r="S155">
            <v>0</v>
          </cell>
          <cell r="T155">
            <v>0</v>
          </cell>
          <cell r="U155">
            <v>0</v>
          </cell>
          <cell r="V155">
            <v>0</v>
          </cell>
          <cell r="W155">
            <v>0</v>
          </cell>
          <cell r="X155">
            <v>0</v>
          </cell>
          <cell r="Y155">
            <v>0</v>
          </cell>
          <cell r="Z155">
            <v>0</v>
          </cell>
          <cell r="AA155">
            <v>0</v>
          </cell>
          <cell r="AB155">
            <v>0</v>
          </cell>
          <cell r="AC155">
            <v>0</v>
          </cell>
        </row>
        <row r="156">
          <cell r="J156">
            <v>0</v>
          </cell>
          <cell r="K156">
            <v>0</v>
          </cell>
          <cell r="L156">
            <v>0</v>
          </cell>
          <cell r="M156">
            <v>0</v>
          </cell>
          <cell r="N156">
            <v>0</v>
          </cell>
          <cell r="O156">
            <v>0</v>
          </cell>
          <cell r="P156">
            <v>0</v>
          </cell>
          <cell r="Q156">
            <v>0</v>
          </cell>
          <cell r="R156">
            <v>0</v>
          </cell>
          <cell r="S156">
            <v>0</v>
          </cell>
          <cell r="T156">
            <v>0</v>
          </cell>
          <cell r="U156">
            <v>0</v>
          </cell>
          <cell r="V156">
            <v>0</v>
          </cell>
          <cell r="W156">
            <v>0</v>
          </cell>
          <cell r="X156">
            <v>0</v>
          </cell>
          <cell r="Y156">
            <v>0</v>
          </cell>
          <cell r="Z156">
            <v>0</v>
          </cell>
          <cell r="AA156">
            <v>0</v>
          </cell>
          <cell r="AB156">
            <v>0</v>
          </cell>
          <cell r="AC156">
            <v>0</v>
          </cell>
        </row>
        <row r="157">
          <cell r="J157">
            <v>0</v>
          </cell>
          <cell r="K157">
            <v>0</v>
          </cell>
          <cell r="L157">
            <v>0</v>
          </cell>
          <cell r="M157">
            <v>0</v>
          </cell>
          <cell r="N157">
            <v>0</v>
          </cell>
          <cell r="O157">
            <v>0</v>
          </cell>
          <cell r="P157">
            <v>0</v>
          </cell>
          <cell r="Q157">
            <v>0</v>
          </cell>
          <cell r="R157">
            <v>0</v>
          </cell>
          <cell r="S157">
            <v>0</v>
          </cell>
          <cell r="T157">
            <v>0</v>
          </cell>
          <cell r="U157">
            <v>0</v>
          </cell>
          <cell r="V157">
            <v>0</v>
          </cell>
          <cell r="W157">
            <v>0</v>
          </cell>
          <cell r="X157">
            <v>0</v>
          </cell>
          <cell r="Y157">
            <v>0</v>
          </cell>
          <cell r="Z157">
            <v>0</v>
          </cell>
          <cell r="AA157">
            <v>0</v>
          </cell>
          <cell r="AB157">
            <v>0</v>
          </cell>
          <cell r="AC157">
            <v>0</v>
          </cell>
        </row>
        <row r="158">
          <cell r="J158">
            <v>0</v>
          </cell>
          <cell r="K158">
            <v>0</v>
          </cell>
          <cell r="L158">
            <v>0</v>
          </cell>
          <cell r="M158">
            <v>0</v>
          </cell>
          <cell r="N158">
            <v>0</v>
          </cell>
          <cell r="O158">
            <v>0</v>
          </cell>
          <cell r="P158">
            <v>0</v>
          </cell>
          <cell r="Q158">
            <v>0</v>
          </cell>
          <cell r="R158">
            <v>0</v>
          </cell>
          <cell r="S158">
            <v>0</v>
          </cell>
          <cell r="T158">
            <v>0</v>
          </cell>
          <cell r="U158">
            <v>0</v>
          </cell>
          <cell r="V158">
            <v>0</v>
          </cell>
          <cell r="W158">
            <v>0</v>
          </cell>
          <cell r="X158">
            <v>0</v>
          </cell>
          <cell r="Y158">
            <v>0</v>
          </cell>
          <cell r="Z158">
            <v>0</v>
          </cell>
          <cell r="AA158">
            <v>0</v>
          </cell>
          <cell r="AB158">
            <v>0</v>
          </cell>
          <cell r="AC158">
            <v>0</v>
          </cell>
        </row>
        <row r="159">
          <cell r="J159">
            <v>0</v>
          </cell>
          <cell r="K159">
            <v>0</v>
          </cell>
          <cell r="L159">
            <v>0</v>
          </cell>
          <cell r="M159">
            <v>0</v>
          </cell>
          <cell r="N159">
            <v>0</v>
          </cell>
          <cell r="O159">
            <v>0</v>
          </cell>
          <cell r="P159">
            <v>0</v>
          </cell>
          <cell r="Q159">
            <v>0</v>
          </cell>
          <cell r="R159">
            <v>0</v>
          </cell>
          <cell r="S159">
            <v>0</v>
          </cell>
          <cell r="T159">
            <v>0</v>
          </cell>
          <cell r="U159">
            <v>0</v>
          </cell>
          <cell r="V159">
            <v>0</v>
          </cell>
          <cell r="W159">
            <v>0</v>
          </cell>
          <cell r="X159">
            <v>0</v>
          </cell>
          <cell r="Y159">
            <v>0</v>
          </cell>
          <cell r="Z159">
            <v>0</v>
          </cell>
          <cell r="AA159">
            <v>0</v>
          </cell>
          <cell r="AB159">
            <v>0</v>
          </cell>
          <cell r="AC159">
            <v>0</v>
          </cell>
        </row>
        <row r="160">
          <cell r="J160">
            <v>0</v>
          </cell>
          <cell r="K160">
            <v>0</v>
          </cell>
          <cell r="L160">
            <v>0</v>
          </cell>
          <cell r="M160">
            <v>0</v>
          </cell>
          <cell r="N160">
            <v>0</v>
          </cell>
          <cell r="O160">
            <v>0</v>
          </cell>
          <cell r="P160">
            <v>0</v>
          </cell>
          <cell r="Q160">
            <v>0</v>
          </cell>
          <cell r="R160">
            <v>0</v>
          </cell>
          <cell r="S160">
            <v>0</v>
          </cell>
          <cell r="T160">
            <v>0</v>
          </cell>
          <cell r="U160">
            <v>0</v>
          </cell>
          <cell r="V160">
            <v>0</v>
          </cell>
          <cell r="W160">
            <v>0</v>
          </cell>
          <cell r="X160">
            <v>0</v>
          </cell>
          <cell r="Y160">
            <v>0</v>
          </cell>
          <cell r="Z160">
            <v>0</v>
          </cell>
          <cell r="AA160">
            <v>0</v>
          </cell>
          <cell r="AB160">
            <v>0</v>
          </cell>
          <cell r="AC160">
            <v>0</v>
          </cell>
        </row>
        <row r="161">
          <cell r="J161">
            <v>0</v>
          </cell>
          <cell r="K161">
            <v>0</v>
          </cell>
          <cell r="L161">
            <v>0</v>
          </cell>
          <cell r="M161">
            <v>0</v>
          </cell>
          <cell r="N161">
            <v>0</v>
          </cell>
          <cell r="O161">
            <v>0</v>
          </cell>
          <cell r="P161">
            <v>0</v>
          </cell>
          <cell r="Q161">
            <v>0</v>
          </cell>
          <cell r="R161">
            <v>0</v>
          </cell>
          <cell r="S161">
            <v>0</v>
          </cell>
          <cell r="T161">
            <v>0</v>
          </cell>
          <cell r="U161">
            <v>0</v>
          </cell>
          <cell r="V161">
            <v>0</v>
          </cell>
          <cell r="W161">
            <v>0</v>
          </cell>
          <cell r="X161">
            <v>0</v>
          </cell>
          <cell r="Y161">
            <v>0</v>
          </cell>
          <cell r="Z161">
            <v>0</v>
          </cell>
          <cell r="AA161">
            <v>0</v>
          </cell>
          <cell r="AB161">
            <v>0</v>
          </cell>
          <cell r="AC161">
            <v>0</v>
          </cell>
        </row>
        <row r="162">
          <cell r="J162">
            <v>0</v>
          </cell>
          <cell r="K162">
            <v>0</v>
          </cell>
          <cell r="L162">
            <v>0</v>
          </cell>
          <cell r="M162">
            <v>0</v>
          </cell>
          <cell r="N162">
            <v>0</v>
          </cell>
          <cell r="O162">
            <v>0</v>
          </cell>
          <cell r="P162">
            <v>0</v>
          </cell>
          <cell r="Q162">
            <v>0</v>
          </cell>
          <cell r="R162">
            <v>0</v>
          </cell>
          <cell r="S162">
            <v>0</v>
          </cell>
          <cell r="T162">
            <v>0</v>
          </cell>
          <cell r="U162">
            <v>0</v>
          </cell>
          <cell r="V162">
            <v>0</v>
          </cell>
          <cell r="W162">
            <v>0</v>
          </cell>
          <cell r="X162">
            <v>0</v>
          </cell>
          <cell r="Y162">
            <v>0</v>
          </cell>
          <cell r="Z162">
            <v>0</v>
          </cell>
          <cell r="AA162">
            <v>0</v>
          </cell>
          <cell r="AB162">
            <v>0</v>
          </cell>
          <cell r="AC162">
            <v>0</v>
          </cell>
        </row>
        <row r="163">
          <cell r="J163">
            <v>0</v>
          </cell>
          <cell r="K163">
            <v>0</v>
          </cell>
          <cell r="L163">
            <v>0</v>
          </cell>
          <cell r="M163">
            <v>0</v>
          </cell>
          <cell r="N163">
            <v>0</v>
          </cell>
          <cell r="O163">
            <v>0</v>
          </cell>
          <cell r="P163">
            <v>0</v>
          </cell>
          <cell r="Q163">
            <v>0</v>
          </cell>
          <cell r="R163">
            <v>0</v>
          </cell>
          <cell r="S163">
            <v>0</v>
          </cell>
          <cell r="T163">
            <v>0</v>
          </cell>
          <cell r="U163">
            <v>0</v>
          </cell>
          <cell r="V163">
            <v>0</v>
          </cell>
          <cell r="W163">
            <v>0</v>
          </cell>
          <cell r="X163">
            <v>0</v>
          </cell>
          <cell r="Y163">
            <v>0</v>
          </cell>
          <cell r="Z163">
            <v>0</v>
          </cell>
          <cell r="AA163">
            <v>0</v>
          </cell>
          <cell r="AB163">
            <v>0</v>
          </cell>
          <cell r="AC163">
            <v>0</v>
          </cell>
        </row>
        <row r="164">
          <cell r="J164">
            <v>0</v>
          </cell>
          <cell r="K164">
            <v>0</v>
          </cell>
          <cell r="L164">
            <v>0</v>
          </cell>
          <cell r="M164">
            <v>0</v>
          </cell>
          <cell r="N164">
            <v>0</v>
          </cell>
          <cell r="O164">
            <v>0</v>
          </cell>
          <cell r="P164">
            <v>0</v>
          </cell>
          <cell r="Q164">
            <v>0</v>
          </cell>
          <cell r="R164">
            <v>0</v>
          </cell>
          <cell r="S164">
            <v>0</v>
          </cell>
          <cell r="T164">
            <v>0</v>
          </cell>
          <cell r="U164">
            <v>0</v>
          </cell>
          <cell r="V164">
            <v>0</v>
          </cell>
          <cell r="W164">
            <v>0</v>
          </cell>
          <cell r="X164">
            <v>0</v>
          </cell>
          <cell r="Y164">
            <v>0</v>
          </cell>
          <cell r="Z164">
            <v>0</v>
          </cell>
          <cell r="AA164">
            <v>0</v>
          </cell>
          <cell r="AB164">
            <v>0</v>
          </cell>
          <cell r="AC164">
            <v>0</v>
          </cell>
        </row>
        <row r="165">
          <cell r="J165">
            <v>0</v>
          </cell>
          <cell r="K165">
            <v>0</v>
          </cell>
          <cell r="L165">
            <v>0</v>
          </cell>
          <cell r="M165">
            <v>0</v>
          </cell>
          <cell r="N165">
            <v>0</v>
          </cell>
          <cell r="O165">
            <v>0</v>
          </cell>
          <cell r="P165">
            <v>0</v>
          </cell>
          <cell r="Q165">
            <v>0</v>
          </cell>
          <cell r="R165">
            <v>0</v>
          </cell>
          <cell r="S165">
            <v>0</v>
          </cell>
          <cell r="T165">
            <v>0</v>
          </cell>
          <cell r="U165">
            <v>0</v>
          </cell>
          <cell r="V165">
            <v>0</v>
          </cell>
          <cell r="W165">
            <v>0</v>
          </cell>
          <cell r="X165">
            <v>0</v>
          </cell>
          <cell r="Y165">
            <v>0</v>
          </cell>
          <cell r="Z165">
            <v>0</v>
          </cell>
          <cell r="AA165">
            <v>0</v>
          </cell>
          <cell r="AB165">
            <v>0</v>
          </cell>
          <cell r="AC165">
            <v>0</v>
          </cell>
        </row>
        <row r="166">
          <cell r="J166">
            <v>0</v>
          </cell>
          <cell r="K166">
            <v>0</v>
          </cell>
          <cell r="L166">
            <v>0</v>
          </cell>
          <cell r="M166">
            <v>0</v>
          </cell>
          <cell r="N166">
            <v>0</v>
          </cell>
          <cell r="O166">
            <v>0</v>
          </cell>
          <cell r="P166">
            <v>0</v>
          </cell>
          <cell r="Q166">
            <v>0</v>
          </cell>
          <cell r="R166">
            <v>0</v>
          </cell>
          <cell r="S166">
            <v>0</v>
          </cell>
          <cell r="T166">
            <v>0</v>
          </cell>
          <cell r="U166">
            <v>0</v>
          </cell>
          <cell r="V166">
            <v>0</v>
          </cell>
          <cell r="W166">
            <v>0</v>
          </cell>
          <cell r="X166">
            <v>0</v>
          </cell>
          <cell r="Y166">
            <v>0</v>
          </cell>
          <cell r="Z166">
            <v>0</v>
          </cell>
          <cell r="AA166">
            <v>0</v>
          </cell>
          <cell r="AB166">
            <v>0</v>
          </cell>
          <cell r="AC166">
            <v>0</v>
          </cell>
        </row>
        <row r="167">
          <cell r="J167">
            <v>0</v>
          </cell>
          <cell r="K167">
            <v>0</v>
          </cell>
          <cell r="L167">
            <v>0</v>
          </cell>
          <cell r="M167">
            <v>0</v>
          </cell>
          <cell r="N167">
            <v>0</v>
          </cell>
          <cell r="O167">
            <v>0</v>
          </cell>
          <cell r="P167">
            <v>0</v>
          </cell>
          <cell r="Q167">
            <v>0</v>
          </cell>
          <cell r="R167">
            <v>0</v>
          </cell>
          <cell r="S167">
            <v>0</v>
          </cell>
          <cell r="T167">
            <v>0</v>
          </cell>
          <cell r="U167">
            <v>0</v>
          </cell>
          <cell r="V167">
            <v>0</v>
          </cell>
          <cell r="W167">
            <v>0</v>
          </cell>
          <cell r="X167">
            <v>0</v>
          </cell>
          <cell r="Y167">
            <v>0</v>
          </cell>
          <cell r="Z167">
            <v>0</v>
          </cell>
          <cell r="AA167">
            <v>0</v>
          </cell>
          <cell r="AB167">
            <v>0</v>
          </cell>
          <cell r="AC167">
            <v>0</v>
          </cell>
        </row>
        <row r="168">
          <cell r="J168">
            <v>0</v>
          </cell>
          <cell r="K168">
            <v>0</v>
          </cell>
          <cell r="L168">
            <v>0</v>
          </cell>
          <cell r="M168">
            <v>0</v>
          </cell>
          <cell r="N168">
            <v>0</v>
          </cell>
          <cell r="O168">
            <v>0</v>
          </cell>
          <cell r="P168">
            <v>0</v>
          </cell>
          <cell r="Q168">
            <v>0</v>
          </cell>
          <cell r="R168">
            <v>0</v>
          </cell>
          <cell r="S168">
            <v>0</v>
          </cell>
          <cell r="T168">
            <v>0</v>
          </cell>
          <cell r="U168">
            <v>0</v>
          </cell>
          <cell r="V168">
            <v>0</v>
          </cell>
          <cell r="W168">
            <v>0</v>
          </cell>
          <cell r="X168">
            <v>0</v>
          </cell>
          <cell r="Y168">
            <v>0</v>
          </cell>
          <cell r="Z168">
            <v>0</v>
          </cell>
          <cell r="AA168">
            <v>0</v>
          </cell>
          <cell r="AB168">
            <v>0</v>
          </cell>
          <cell r="AC168">
            <v>0</v>
          </cell>
        </row>
        <row r="169">
          <cell r="J169">
            <v>0</v>
          </cell>
          <cell r="K169">
            <v>0</v>
          </cell>
          <cell r="L169">
            <v>0</v>
          </cell>
          <cell r="M169">
            <v>0</v>
          </cell>
          <cell r="N169">
            <v>0</v>
          </cell>
          <cell r="O169">
            <v>0</v>
          </cell>
          <cell r="P169">
            <v>0</v>
          </cell>
          <cell r="Q169">
            <v>0</v>
          </cell>
          <cell r="R169">
            <v>0</v>
          </cell>
          <cell r="S169">
            <v>0</v>
          </cell>
          <cell r="T169">
            <v>0</v>
          </cell>
          <cell r="U169">
            <v>0</v>
          </cell>
          <cell r="V169">
            <v>0</v>
          </cell>
          <cell r="W169">
            <v>0</v>
          </cell>
          <cell r="X169">
            <v>0</v>
          </cell>
          <cell r="Y169">
            <v>0</v>
          </cell>
          <cell r="Z169">
            <v>0</v>
          </cell>
          <cell r="AA169">
            <v>0</v>
          </cell>
          <cell r="AB169">
            <v>0</v>
          </cell>
          <cell r="AC169">
            <v>0</v>
          </cell>
        </row>
        <row r="170">
          <cell r="J170">
            <v>0</v>
          </cell>
          <cell r="K170">
            <v>0</v>
          </cell>
          <cell r="L170">
            <v>0</v>
          </cell>
          <cell r="M170">
            <v>0</v>
          </cell>
          <cell r="N170">
            <v>0</v>
          </cell>
          <cell r="O170">
            <v>0</v>
          </cell>
          <cell r="P170">
            <v>0</v>
          </cell>
          <cell r="Q170">
            <v>0</v>
          </cell>
          <cell r="R170">
            <v>0</v>
          </cell>
          <cell r="S170">
            <v>0</v>
          </cell>
          <cell r="T170">
            <v>0</v>
          </cell>
          <cell r="U170">
            <v>0</v>
          </cell>
          <cell r="V170">
            <v>0</v>
          </cell>
          <cell r="W170">
            <v>0</v>
          </cell>
          <cell r="X170">
            <v>0</v>
          </cell>
          <cell r="Y170">
            <v>0</v>
          </cell>
          <cell r="Z170">
            <v>0</v>
          </cell>
          <cell r="AA170">
            <v>0</v>
          </cell>
          <cell r="AB170">
            <v>0</v>
          </cell>
          <cell r="AC170">
            <v>0</v>
          </cell>
        </row>
        <row r="171">
          <cell r="J171">
            <v>0</v>
          </cell>
          <cell r="K171">
            <v>0</v>
          </cell>
          <cell r="L171">
            <v>0</v>
          </cell>
          <cell r="M171">
            <v>0</v>
          </cell>
          <cell r="N171">
            <v>0</v>
          </cell>
          <cell r="O171">
            <v>0</v>
          </cell>
          <cell r="P171">
            <v>0</v>
          </cell>
          <cell r="Q171">
            <v>0</v>
          </cell>
          <cell r="R171">
            <v>0</v>
          </cell>
          <cell r="S171">
            <v>0</v>
          </cell>
          <cell r="T171">
            <v>0</v>
          </cell>
          <cell r="U171">
            <v>0</v>
          </cell>
          <cell r="V171">
            <v>0</v>
          </cell>
          <cell r="W171">
            <v>0</v>
          </cell>
          <cell r="X171">
            <v>0</v>
          </cell>
          <cell r="Y171">
            <v>0</v>
          </cell>
          <cell r="Z171">
            <v>0</v>
          </cell>
          <cell r="AA171">
            <v>0</v>
          </cell>
          <cell r="AB171">
            <v>0</v>
          </cell>
          <cell r="AC171">
            <v>0</v>
          </cell>
        </row>
        <row r="172">
          <cell r="J172">
            <v>0</v>
          </cell>
          <cell r="K172">
            <v>0</v>
          </cell>
          <cell r="L172">
            <v>0</v>
          </cell>
          <cell r="M172">
            <v>0</v>
          </cell>
          <cell r="N172">
            <v>0</v>
          </cell>
          <cell r="O172">
            <v>0</v>
          </cell>
          <cell r="P172">
            <v>0</v>
          </cell>
          <cell r="Q172">
            <v>0</v>
          </cell>
          <cell r="R172">
            <v>0</v>
          </cell>
          <cell r="S172">
            <v>0</v>
          </cell>
          <cell r="T172">
            <v>0</v>
          </cell>
          <cell r="U172">
            <v>0</v>
          </cell>
          <cell r="V172">
            <v>0</v>
          </cell>
          <cell r="W172">
            <v>0</v>
          </cell>
          <cell r="X172">
            <v>0</v>
          </cell>
          <cell r="Y172">
            <v>0</v>
          </cell>
          <cell r="Z172">
            <v>0</v>
          </cell>
          <cell r="AA172">
            <v>0</v>
          </cell>
          <cell r="AB172">
            <v>0</v>
          </cell>
          <cell r="AC172">
            <v>0</v>
          </cell>
        </row>
        <row r="173">
          <cell r="J173">
            <v>0</v>
          </cell>
          <cell r="K173">
            <v>0</v>
          </cell>
          <cell r="L173">
            <v>0</v>
          </cell>
          <cell r="M173">
            <v>0</v>
          </cell>
          <cell r="N173">
            <v>0</v>
          </cell>
          <cell r="O173">
            <v>0</v>
          </cell>
          <cell r="P173">
            <v>0</v>
          </cell>
          <cell r="Q173">
            <v>0</v>
          </cell>
          <cell r="R173">
            <v>0</v>
          </cell>
          <cell r="S173">
            <v>0</v>
          </cell>
          <cell r="T173">
            <v>0</v>
          </cell>
          <cell r="U173">
            <v>0</v>
          </cell>
          <cell r="V173">
            <v>0</v>
          </cell>
          <cell r="W173">
            <v>0</v>
          </cell>
          <cell r="X173">
            <v>0</v>
          </cell>
          <cell r="Y173">
            <v>0</v>
          </cell>
          <cell r="Z173">
            <v>0</v>
          </cell>
          <cell r="AA173">
            <v>0</v>
          </cell>
          <cell r="AB173">
            <v>0</v>
          </cell>
          <cell r="AC173">
            <v>0</v>
          </cell>
        </row>
        <row r="174">
          <cell r="J174">
            <v>0</v>
          </cell>
          <cell r="K174">
            <v>0</v>
          </cell>
          <cell r="L174">
            <v>0</v>
          </cell>
          <cell r="M174">
            <v>0</v>
          </cell>
          <cell r="N174">
            <v>0</v>
          </cell>
          <cell r="O174">
            <v>0</v>
          </cell>
          <cell r="P174">
            <v>0</v>
          </cell>
          <cell r="Q174">
            <v>0</v>
          </cell>
          <cell r="R174">
            <v>0</v>
          </cell>
          <cell r="S174">
            <v>0</v>
          </cell>
          <cell r="T174">
            <v>0</v>
          </cell>
          <cell r="U174">
            <v>0</v>
          </cell>
          <cell r="V174">
            <v>0</v>
          </cell>
          <cell r="W174">
            <v>0</v>
          </cell>
          <cell r="X174">
            <v>0</v>
          </cell>
          <cell r="Y174">
            <v>0</v>
          </cell>
          <cell r="Z174">
            <v>0</v>
          </cell>
          <cell r="AA174">
            <v>0</v>
          </cell>
          <cell r="AB174">
            <v>0</v>
          </cell>
          <cell r="AC174">
            <v>0</v>
          </cell>
        </row>
        <row r="175">
          <cell r="J175">
            <v>0</v>
          </cell>
          <cell r="K175">
            <v>0</v>
          </cell>
          <cell r="L175">
            <v>0</v>
          </cell>
          <cell r="M175">
            <v>0</v>
          </cell>
          <cell r="N175">
            <v>0</v>
          </cell>
          <cell r="O175">
            <v>0</v>
          </cell>
          <cell r="P175">
            <v>0</v>
          </cell>
          <cell r="Q175">
            <v>0</v>
          </cell>
          <cell r="R175">
            <v>0</v>
          </cell>
          <cell r="S175">
            <v>0</v>
          </cell>
          <cell r="T175">
            <v>0</v>
          </cell>
          <cell r="U175">
            <v>0</v>
          </cell>
          <cell r="V175">
            <v>0</v>
          </cell>
          <cell r="W175">
            <v>0</v>
          </cell>
          <cell r="X175">
            <v>0</v>
          </cell>
          <cell r="Y175">
            <v>0</v>
          </cell>
          <cell r="Z175">
            <v>0</v>
          </cell>
          <cell r="AA175">
            <v>0</v>
          </cell>
          <cell r="AB175">
            <v>0</v>
          </cell>
          <cell r="AC175">
            <v>0</v>
          </cell>
        </row>
        <row r="176">
          <cell r="J176">
            <v>0</v>
          </cell>
          <cell r="K176">
            <v>0</v>
          </cell>
          <cell r="L176">
            <v>0</v>
          </cell>
          <cell r="M176">
            <v>0</v>
          </cell>
          <cell r="N176">
            <v>0</v>
          </cell>
          <cell r="O176">
            <v>0</v>
          </cell>
          <cell r="P176">
            <v>0</v>
          </cell>
          <cell r="Q176">
            <v>0</v>
          </cell>
          <cell r="R176">
            <v>0</v>
          </cell>
          <cell r="S176">
            <v>0</v>
          </cell>
          <cell r="T176">
            <v>0</v>
          </cell>
          <cell r="U176">
            <v>0</v>
          </cell>
          <cell r="V176">
            <v>0</v>
          </cell>
          <cell r="W176">
            <v>0</v>
          </cell>
          <cell r="X176">
            <v>0</v>
          </cell>
          <cell r="Y176">
            <v>0</v>
          </cell>
          <cell r="Z176">
            <v>0</v>
          </cell>
          <cell r="AA176">
            <v>0</v>
          </cell>
          <cell r="AB176">
            <v>0</v>
          </cell>
          <cell r="AC176">
            <v>0</v>
          </cell>
        </row>
        <row r="177">
          <cell r="J177">
            <v>0</v>
          </cell>
          <cell r="K177">
            <v>0</v>
          </cell>
          <cell r="L177">
            <v>0</v>
          </cell>
          <cell r="M177">
            <v>0</v>
          </cell>
          <cell r="N177">
            <v>0</v>
          </cell>
          <cell r="O177">
            <v>0</v>
          </cell>
          <cell r="P177">
            <v>0</v>
          </cell>
          <cell r="Q177">
            <v>0</v>
          </cell>
          <cell r="R177">
            <v>0</v>
          </cell>
          <cell r="S177">
            <v>0</v>
          </cell>
          <cell r="T177">
            <v>0</v>
          </cell>
          <cell r="U177">
            <v>0</v>
          </cell>
          <cell r="V177">
            <v>0</v>
          </cell>
          <cell r="W177">
            <v>0</v>
          </cell>
          <cell r="X177">
            <v>0</v>
          </cell>
          <cell r="Y177">
            <v>0</v>
          </cell>
          <cell r="Z177">
            <v>0</v>
          </cell>
          <cell r="AA177">
            <v>0</v>
          </cell>
          <cell r="AB177">
            <v>0</v>
          </cell>
          <cell r="AC177">
            <v>0</v>
          </cell>
        </row>
        <row r="178">
          <cell r="J178">
            <v>0</v>
          </cell>
          <cell r="K178">
            <v>0</v>
          </cell>
          <cell r="L178">
            <v>0</v>
          </cell>
          <cell r="M178">
            <v>0</v>
          </cell>
          <cell r="N178">
            <v>0</v>
          </cell>
          <cell r="O178">
            <v>0</v>
          </cell>
          <cell r="P178">
            <v>0</v>
          </cell>
          <cell r="Q178">
            <v>0</v>
          </cell>
          <cell r="R178">
            <v>0</v>
          </cell>
          <cell r="S178">
            <v>0</v>
          </cell>
          <cell r="T178">
            <v>0</v>
          </cell>
          <cell r="U178">
            <v>0</v>
          </cell>
          <cell r="V178">
            <v>0</v>
          </cell>
          <cell r="W178">
            <v>0</v>
          </cell>
          <cell r="X178">
            <v>0</v>
          </cell>
          <cell r="Y178">
            <v>0</v>
          </cell>
          <cell r="Z178">
            <v>0</v>
          </cell>
          <cell r="AA178">
            <v>0</v>
          </cell>
          <cell r="AB178">
            <v>0</v>
          </cell>
          <cell r="AC178">
            <v>0</v>
          </cell>
        </row>
        <row r="179">
          <cell r="J179">
            <v>0</v>
          </cell>
          <cell r="K179">
            <v>0</v>
          </cell>
          <cell r="L179">
            <v>0</v>
          </cell>
          <cell r="M179">
            <v>0</v>
          </cell>
          <cell r="N179">
            <v>0</v>
          </cell>
          <cell r="O179">
            <v>0</v>
          </cell>
          <cell r="P179">
            <v>0</v>
          </cell>
          <cell r="Q179">
            <v>0</v>
          </cell>
          <cell r="R179">
            <v>0</v>
          </cell>
          <cell r="S179">
            <v>0</v>
          </cell>
          <cell r="T179">
            <v>0</v>
          </cell>
          <cell r="U179">
            <v>0</v>
          </cell>
          <cell r="V179">
            <v>0</v>
          </cell>
          <cell r="W179">
            <v>0</v>
          </cell>
          <cell r="X179">
            <v>0</v>
          </cell>
          <cell r="Y179">
            <v>0</v>
          </cell>
          <cell r="Z179">
            <v>0</v>
          </cell>
          <cell r="AA179">
            <v>0</v>
          </cell>
          <cell r="AB179">
            <v>0</v>
          </cell>
          <cell r="AC179">
            <v>0</v>
          </cell>
        </row>
        <row r="180">
          <cell r="J180">
            <v>0</v>
          </cell>
          <cell r="K180">
            <v>0</v>
          </cell>
          <cell r="L180">
            <v>0</v>
          </cell>
          <cell r="M180">
            <v>0</v>
          </cell>
          <cell r="N180">
            <v>0</v>
          </cell>
          <cell r="O180">
            <v>0</v>
          </cell>
          <cell r="P180">
            <v>0</v>
          </cell>
          <cell r="Q180">
            <v>0</v>
          </cell>
          <cell r="R180">
            <v>0</v>
          </cell>
          <cell r="S180">
            <v>0</v>
          </cell>
          <cell r="T180">
            <v>0</v>
          </cell>
          <cell r="U180">
            <v>0</v>
          </cell>
          <cell r="V180">
            <v>0</v>
          </cell>
          <cell r="W180">
            <v>0</v>
          </cell>
          <cell r="X180">
            <v>0</v>
          </cell>
          <cell r="Y180">
            <v>0</v>
          </cell>
          <cell r="Z180">
            <v>0</v>
          </cell>
          <cell r="AA180">
            <v>0</v>
          </cell>
          <cell r="AB180">
            <v>0</v>
          </cell>
          <cell r="AC180">
            <v>0</v>
          </cell>
        </row>
        <row r="181">
          <cell r="J181">
            <v>0</v>
          </cell>
          <cell r="K181">
            <v>0</v>
          </cell>
          <cell r="L181">
            <v>0</v>
          </cell>
          <cell r="M181">
            <v>0</v>
          </cell>
          <cell r="N181">
            <v>0</v>
          </cell>
          <cell r="O181">
            <v>0</v>
          </cell>
          <cell r="P181">
            <v>0</v>
          </cell>
          <cell r="Q181">
            <v>0</v>
          </cell>
          <cell r="R181">
            <v>0</v>
          </cell>
          <cell r="S181">
            <v>0</v>
          </cell>
          <cell r="T181">
            <v>0</v>
          </cell>
          <cell r="U181">
            <v>0</v>
          </cell>
          <cell r="V181">
            <v>0</v>
          </cell>
          <cell r="W181">
            <v>0</v>
          </cell>
          <cell r="X181">
            <v>0</v>
          </cell>
          <cell r="Y181">
            <v>0</v>
          </cell>
          <cell r="Z181">
            <v>0</v>
          </cell>
          <cell r="AA181">
            <v>0</v>
          </cell>
          <cell r="AB181">
            <v>0</v>
          </cell>
          <cell r="AC181">
            <v>0</v>
          </cell>
        </row>
        <row r="182">
          <cell r="J182">
            <v>0</v>
          </cell>
          <cell r="K182">
            <v>0</v>
          </cell>
          <cell r="L182">
            <v>0</v>
          </cell>
          <cell r="M182">
            <v>0</v>
          </cell>
          <cell r="N182">
            <v>0</v>
          </cell>
          <cell r="O182">
            <v>0</v>
          </cell>
          <cell r="P182">
            <v>0</v>
          </cell>
          <cell r="Q182">
            <v>0</v>
          </cell>
          <cell r="R182">
            <v>0</v>
          </cell>
          <cell r="S182">
            <v>0</v>
          </cell>
          <cell r="T182">
            <v>0</v>
          </cell>
          <cell r="U182">
            <v>0</v>
          </cell>
          <cell r="V182">
            <v>0</v>
          </cell>
          <cell r="W182">
            <v>0</v>
          </cell>
          <cell r="X182">
            <v>0</v>
          </cell>
          <cell r="Y182">
            <v>0</v>
          </cell>
          <cell r="Z182">
            <v>0</v>
          </cell>
          <cell r="AA182">
            <v>0</v>
          </cell>
          <cell r="AB182">
            <v>0</v>
          </cell>
          <cell r="AC182">
            <v>0</v>
          </cell>
        </row>
        <row r="183">
          <cell r="J183">
            <v>0</v>
          </cell>
          <cell r="K183">
            <v>0</v>
          </cell>
          <cell r="L183">
            <v>0</v>
          </cell>
          <cell r="M183">
            <v>0</v>
          </cell>
          <cell r="N183">
            <v>0</v>
          </cell>
          <cell r="O183">
            <v>0</v>
          </cell>
          <cell r="P183">
            <v>0</v>
          </cell>
          <cell r="Q183">
            <v>0</v>
          </cell>
          <cell r="R183">
            <v>0</v>
          </cell>
          <cell r="S183">
            <v>0</v>
          </cell>
          <cell r="T183">
            <v>0</v>
          </cell>
          <cell r="U183">
            <v>0</v>
          </cell>
          <cell r="V183">
            <v>0</v>
          </cell>
          <cell r="W183">
            <v>0</v>
          </cell>
          <cell r="X183">
            <v>0</v>
          </cell>
          <cell r="Y183">
            <v>0</v>
          </cell>
          <cell r="Z183">
            <v>0</v>
          </cell>
          <cell r="AA183">
            <v>0</v>
          </cell>
          <cell r="AB183">
            <v>0</v>
          </cell>
          <cell r="AC183">
            <v>0</v>
          </cell>
        </row>
        <row r="184">
          <cell r="J184">
            <v>29.749999999999993</v>
          </cell>
          <cell r="K184">
            <v>29.749999999999993</v>
          </cell>
          <cell r="L184">
            <v>29.749999999999993</v>
          </cell>
          <cell r="M184">
            <v>29.749999999999993</v>
          </cell>
          <cell r="N184">
            <v>29.749999999999993</v>
          </cell>
          <cell r="O184">
            <v>29.749999999999993</v>
          </cell>
          <cell r="P184">
            <v>29.749999999999993</v>
          </cell>
          <cell r="Q184">
            <v>29.749999999999993</v>
          </cell>
          <cell r="R184">
            <v>29.749999999999993</v>
          </cell>
          <cell r="S184">
            <v>29.749999999999993</v>
          </cell>
          <cell r="T184">
            <v>29.749999999999993</v>
          </cell>
          <cell r="U184">
            <v>29.749999999999993</v>
          </cell>
          <cell r="V184">
            <v>29.749999999999993</v>
          </cell>
          <cell r="W184">
            <v>29.749999999999993</v>
          </cell>
          <cell r="X184">
            <v>29.749999999999993</v>
          </cell>
          <cell r="Y184">
            <v>29.749999999999993</v>
          </cell>
          <cell r="Z184">
            <v>29.749999999999993</v>
          </cell>
          <cell r="AA184">
            <v>29.749999999999993</v>
          </cell>
          <cell r="AB184">
            <v>29.749999999999993</v>
          </cell>
          <cell r="AC184">
            <v>29.749999999999993</v>
          </cell>
        </row>
        <row r="185">
          <cell r="J185">
            <v>0</v>
          </cell>
          <cell r="K185">
            <v>0</v>
          </cell>
          <cell r="L185">
            <v>0</v>
          </cell>
          <cell r="M185">
            <v>0</v>
          </cell>
          <cell r="N185">
            <v>0</v>
          </cell>
          <cell r="O185">
            <v>0</v>
          </cell>
          <cell r="P185">
            <v>0</v>
          </cell>
          <cell r="Q185">
            <v>0</v>
          </cell>
          <cell r="R185">
            <v>0</v>
          </cell>
          <cell r="S185">
            <v>0</v>
          </cell>
          <cell r="T185">
            <v>0</v>
          </cell>
          <cell r="U185">
            <v>0</v>
          </cell>
          <cell r="V185">
            <v>0</v>
          </cell>
          <cell r="W185">
            <v>0</v>
          </cell>
          <cell r="X185">
            <v>0</v>
          </cell>
          <cell r="Y185">
            <v>0</v>
          </cell>
          <cell r="Z185">
            <v>0</v>
          </cell>
          <cell r="AA185">
            <v>0</v>
          </cell>
          <cell r="AB185">
            <v>0</v>
          </cell>
          <cell r="AC185">
            <v>0</v>
          </cell>
        </row>
        <row r="186">
          <cell r="J186">
            <v>0</v>
          </cell>
          <cell r="K186">
            <v>0</v>
          </cell>
          <cell r="L186">
            <v>0</v>
          </cell>
          <cell r="M186">
            <v>0</v>
          </cell>
          <cell r="N186">
            <v>0</v>
          </cell>
          <cell r="O186">
            <v>0</v>
          </cell>
          <cell r="P186">
            <v>0</v>
          </cell>
          <cell r="Q186">
            <v>0</v>
          </cell>
          <cell r="R186">
            <v>0</v>
          </cell>
          <cell r="S186">
            <v>0</v>
          </cell>
          <cell r="T186">
            <v>0</v>
          </cell>
          <cell r="U186">
            <v>0</v>
          </cell>
          <cell r="V186">
            <v>0</v>
          </cell>
          <cell r="W186">
            <v>0</v>
          </cell>
          <cell r="X186">
            <v>0</v>
          </cell>
          <cell r="Y186">
            <v>0</v>
          </cell>
          <cell r="Z186">
            <v>0</v>
          </cell>
          <cell r="AA186">
            <v>0</v>
          </cell>
          <cell r="AB186">
            <v>0</v>
          </cell>
          <cell r="AC186">
            <v>0</v>
          </cell>
        </row>
        <row r="187">
          <cell r="J187">
            <v>0</v>
          </cell>
          <cell r="K187">
            <v>0</v>
          </cell>
          <cell r="L187">
            <v>0</v>
          </cell>
          <cell r="M187">
            <v>0</v>
          </cell>
          <cell r="N187">
            <v>0</v>
          </cell>
          <cell r="O187">
            <v>0</v>
          </cell>
          <cell r="P187">
            <v>0</v>
          </cell>
          <cell r="Q187">
            <v>0</v>
          </cell>
          <cell r="R187">
            <v>0</v>
          </cell>
          <cell r="S187">
            <v>0</v>
          </cell>
          <cell r="T187">
            <v>0</v>
          </cell>
          <cell r="U187">
            <v>0</v>
          </cell>
          <cell r="V187">
            <v>0</v>
          </cell>
          <cell r="W187">
            <v>0</v>
          </cell>
          <cell r="X187">
            <v>0</v>
          </cell>
          <cell r="Y187">
            <v>0</v>
          </cell>
          <cell r="Z187">
            <v>0</v>
          </cell>
          <cell r="AA187">
            <v>0</v>
          </cell>
          <cell r="AB187">
            <v>0</v>
          </cell>
          <cell r="AC187">
            <v>0</v>
          </cell>
        </row>
        <row r="188">
          <cell r="J188">
            <v>4.8960000000000008</v>
          </cell>
          <cell r="K188">
            <v>4.8960000000000008</v>
          </cell>
          <cell r="L188">
            <v>4.8960000000000008</v>
          </cell>
          <cell r="M188">
            <v>4.8960000000000008</v>
          </cell>
          <cell r="N188">
            <v>4.8960000000000008</v>
          </cell>
          <cell r="O188">
            <v>4.8960000000000008</v>
          </cell>
          <cell r="P188">
            <v>4.8960000000000008</v>
          </cell>
          <cell r="Q188">
            <v>4.8960000000000008</v>
          </cell>
          <cell r="R188">
            <v>4.8960000000000008</v>
          </cell>
          <cell r="S188">
            <v>4.8960000000000008</v>
          </cell>
          <cell r="T188">
            <v>4.8960000000000008</v>
          </cell>
          <cell r="U188">
            <v>4.8960000000000008</v>
          </cell>
          <cell r="V188">
            <v>4.8960000000000008</v>
          </cell>
          <cell r="W188">
            <v>4.8960000000000008</v>
          </cell>
          <cell r="X188">
            <v>4.8960000000000008</v>
          </cell>
          <cell r="Y188">
            <v>4.8960000000000008</v>
          </cell>
          <cell r="Z188">
            <v>4.8960000000000008</v>
          </cell>
          <cell r="AA188">
            <v>4.8960000000000008</v>
          </cell>
          <cell r="AB188">
            <v>4.8960000000000008</v>
          </cell>
          <cell r="AC188">
            <v>4.8960000000000008</v>
          </cell>
        </row>
        <row r="189">
          <cell r="J189">
            <v>0</v>
          </cell>
          <cell r="K189">
            <v>0</v>
          </cell>
          <cell r="L189">
            <v>0</v>
          </cell>
          <cell r="M189">
            <v>0</v>
          </cell>
          <cell r="N189">
            <v>0</v>
          </cell>
          <cell r="O189">
            <v>0</v>
          </cell>
          <cell r="P189">
            <v>0</v>
          </cell>
          <cell r="Q189">
            <v>0</v>
          </cell>
          <cell r="R189">
            <v>0</v>
          </cell>
          <cell r="S189">
            <v>0</v>
          </cell>
          <cell r="T189">
            <v>0</v>
          </cell>
          <cell r="U189">
            <v>0</v>
          </cell>
          <cell r="V189">
            <v>0</v>
          </cell>
          <cell r="W189">
            <v>0</v>
          </cell>
          <cell r="X189">
            <v>0</v>
          </cell>
          <cell r="Y189">
            <v>0</v>
          </cell>
          <cell r="Z189">
            <v>0</v>
          </cell>
          <cell r="AA189">
            <v>0</v>
          </cell>
          <cell r="AB189">
            <v>0</v>
          </cell>
          <cell r="AC189">
            <v>0</v>
          </cell>
        </row>
        <row r="190">
          <cell r="J190">
            <v>0</v>
          </cell>
          <cell r="K190">
            <v>0</v>
          </cell>
          <cell r="L190">
            <v>0</v>
          </cell>
          <cell r="M190">
            <v>0</v>
          </cell>
          <cell r="N190">
            <v>0</v>
          </cell>
          <cell r="O190">
            <v>0</v>
          </cell>
          <cell r="P190">
            <v>0</v>
          </cell>
          <cell r="Q190">
            <v>0</v>
          </cell>
          <cell r="R190">
            <v>0</v>
          </cell>
          <cell r="S190">
            <v>0</v>
          </cell>
          <cell r="T190">
            <v>0</v>
          </cell>
          <cell r="U190">
            <v>0</v>
          </cell>
          <cell r="V190">
            <v>0</v>
          </cell>
          <cell r="W190">
            <v>0</v>
          </cell>
          <cell r="X190">
            <v>0</v>
          </cell>
          <cell r="Y190">
            <v>0</v>
          </cell>
          <cell r="Z190">
            <v>0</v>
          </cell>
          <cell r="AA190">
            <v>0</v>
          </cell>
          <cell r="AB190">
            <v>0</v>
          </cell>
          <cell r="AC190">
            <v>0</v>
          </cell>
        </row>
        <row r="191">
          <cell r="J191">
            <v>0</v>
          </cell>
          <cell r="K191">
            <v>0</v>
          </cell>
          <cell r="L191">
            <v>0</v>
          </cell>
          <cell r="M191">
            <v>0</v>
          </cell>
          <cell r="N191">
            <v>0</v>
          </cell>
          <cell r="O191">
            <v>0</v>
          </cell>
          <cell r="P191">
            <v>0</v>
          </cell>
          <cell r="Q191">
            <v>0</v>
          </cell>
          <cell r="R191">
            <v>0</v>
          </cell>
          <cell r="S191">
            <v>0</v>
          </cell>
          <cell r="T191">
            <v>0</v>
          </cell>
          <cell r="U191">
            <v>0</v>
          </cell>
          <cell r="V191">
            <v>0</v>
          </cell>
          <cell r="W191">
            <v>0</v>
          </cell>
          <cell r="X191">
            <v>0</v>
          </cell>
          <cell r="Y191">
            <v>0</v>
          </cell>
          <cell r="Z191">
            <v>0</v>
          </cell>
          <cell r="AA191">
            <v>0</v>
          </cell>
          <cell r="AB191">
            <v>0</v>
          </cell>
          <cell r="AC191">
            <v>0</v>
          </cell>
        </row>
        <row r="192">
          <cell r="J192">
            <v>0</v>
          </cell>
          <cell r="K192">
            <v>0</v>
          </cell>
          <cell r="L192">
            <v>0</v>
          </cell>
          <cell r="M192">
            <v>0</v>
          </cell>
          <cell r="N192">
            <v>0</v>
          </cell>
          <cell r="O192">
            <v>0</v>
          </cell>
          <cell r="P192">
            <v>0</v>
          </cell>
          <cell r="Q192">
            <v>0</v>
          </cell>
          <cell r="R192">
            <v>0</v>
          </cell>
          <cell r="S192">
            <v>0</v>
          </cell>
          <cell r="T192">
            <v>0</v>
          </cell>
          <cell r="U192">
            <v>0</v>
          </cell>
          <cell r="V192">
            <v>0</v>
          </cell>
          <cell r="W192">
            <v>0</v>
          </cell>
          <cell r="X192">
            <v>0</v>
          </cell>
          <cell r="Y192">
            <v>0</v>
          </cell>
          <cell r="Z192">
            <v>0</v>
          </cell>
          <cell r="AA192">
            <v>0</v>
          </cell>
          <cell r="AB192">
            <v>0</v>
          </cell>
          <cell r="AC192">
            <v>0</v>
          </cell>
        </row>
        <row r="193">
          <cell r="J193">
            <v>0</v>
          </cell>
          <cell r="K193">
            <v>0</v>
          </cell>
          <cell r="L193">
            <v>0</v>
          </cell>
          <cell r="M193">
            <v>0</v>
          </cell>
          <cell r="N193">
            <v>0</v>
          </cell>
          <cell r="O193">
            <v>0</v>
          </cell>
          <cell r="P193">
            <v>0</v>
          </cell>
          <cell r="Q193">
            <v>0</v>
          </cell>
          <cell r="R193">
            <v>0</v>
          </cell>
          <cell r="S193">
            <v>0</v>
          </cell>
          <cell r="T193">
            <v>0</v>
          </cell>
          <cell r="U193">
            <v>0</v>
          </cell>
          <cell r="V193">
            <v>0</v>
          </cell>
          <cell r="W193">
            <v>0</v>
          </cell>
          <cell r="X193">
            <v>0</v>
          </cell>
          <cell r="Y193">
            <v>0</v>
          </cell>
          <cell r="Z193">
            <v>0</v>
          </cell>
          <cell r="AA193">
            <v>0</v>
          </cell>
          <cell r="AB193">
            <v>0</v>
          </cell>
          <cell r="AC193">
            <v>0</v>
          </cell>
        </row>
        <row r="194">
          <cell r="J194">
            <v>0</v>
          </cell>
          <cell r="K194">
            <v>0</v>
          </cell>
          <cell r="L194">
            <v>0</v>
          </cell>
          <cell r="M194">
            <v>0</v>
          </cell>
          <cell r="N194">
            <v>0</v>
          </cell>
          <cell r="O194">
            <v>0</v>
          </cell>
          <cell r="P194">
            <v>0</v>
          </cell>
          <cell r="Q194">
            <v>0</v>
          </cell>
          <cell r="R194">
            <v>0</v>
          </cell>
          <cell r="S194">
            <v>0</v>
          </cell>
          <cell r="T194">
            <v>0</v>
          </cell>
          <cell r="U194">
            <v>0</v>
          </cell>
          <cell r="V194">
            <v>0</v>
          </cell>
          <cell r="W194">
            <v>0</v>
          </cell>
          <cell r="X194">
            <v>0</v>
          </cell>
          <cell r="Y194">
            <v>0</v>
          </cell>
          <cell r="Z194">
            <v>0</v>
          </cell>
          <cell r="AA194">
            <v>0</v>
          </cell>
          <cell r="AB194">
            <v>0</v>
          </cell>
          <cell r="AC194">
            <v>0</v>
          </cell>
        </row>
        <row r="195">
          <cell r="J195">
            <v>0</v>
          </cell>
          <cell r="K195">
            <v>0</v>
          </cell>
          <cell r="L195">
            <v>0</v>
          </cell>
          <cell r="M195">
            <v>0</v>
          </cell>
          <cell r="N195">
            <v>0</v>
          </cell>
          <cell r="O195">
            <v>0</v>
          </cell>
          <cell r="P195">
            <v>0</v>
          </cell>
          <cell r="Q195">
            <v>0</v>
          </cell>
          <cell r="R195">
            <v>0</v>
          </cell>
          <cell r="S195">
            <v>0</v>
          </cell>
          <cell r="T195">
            <v>0</v>
          </cell>
          <cell r="U195">
            <v>0</v>
          </cell>
          <cell r="V195">
            <v>0</v>
          </cell>
          <cell r="W195">
            <v>0</v>
          </cell>
          <cell r="X195">
            <v>0</v>
          </cell>
          <cell r="Y195">
            <v>0</v>
          </cell>
          <cell r="Z195">
            <v>0</v>
          </cell>
          <cell r="AA195">
            <v>0</v>
          </cell>
          <cell r="AB195">
            <v>0</v>
          </cell>
          <cell r="AC195">
            <v>0</v>
          </cell>
        </row>
        <row r="196">
          <cell r="J196">
            <v>0</v>
          </cell>
          <cell r="K196">
            <v>0</v>
          </cell>
          <cell r="L196">
            <v>0</v>
          </cell>
          <cell r="M196">
            <v>0</v>
          </cell>
          <cell r="N196">
            <v>0</v>
          </cell>
          <cell r="O196">
            <v>0</v>
          </cell>
          <cell r="P196">
            <v>0</v>
          </cell>
          <cell r="Q196">
            <v>0</v>
          </cell>
          <cell r="R196">
            <v>0</v>
          </cell>
          <cell r="S196">
            <v>0</v>
          </cell>
          <cell r="T196">
            <v>0</v>
          </cell>
          <cell r="U196">
            <v>0</v>
          </cell>
          <cell r="V196">
            <v>0</v>
          </cell>
          <cell r="W196">
            <v>0</v>
          </cell>
          <cell r="X196">
            <v>0</v>
          </cell>
          <cell r="Y196">
            <v>0</v>
          </cell>
          <cell r="Z196">
            <v>0</v>
          </cell>
          <cell r="AA196">
            <v>0</v>
          </cell>
          <cell r="AB196">
            <v>0</v>
          </cell>
          <cell r="AC196">
            <v>0</v>
          </cell>
        </row>
        <row r="197">
          <cell r="J197">
            <v>0</v>
          </cell>
          <cell r="K197">
            <v>0</v>
          </cell>
          <cell r="L197">
            <v>0</v>
          </cell>
          <cell r="M197">
            <v>0</v>
          </cell>
          <cell r="N197">
            <v>0</v>
          </cell>
          <cell r="O197">
            <v>0</v>
          </cell>
          <cell r="P197">
            <v>0</v>
          </cell>
          <cell r="Q197">
            <v>0</v>
          </cell>
          <cell r="R197">
            <v>0</v>
          </cell>
          <cell r="S197">
            <v>0</v>
          </cell>
          <cell r="T197">
            <v>0</v>
          </cell>
          <cell r="U197">
            <v>0</v>
          </cell>
          <cell r="V197">
            <v>0</v>
          </cell>
          <cell r="W197">
            <v>0</v>
          </cell>
          <cell r="X197">
            <v>0</v>
          </cell>
          <cell r="Y197">
            <v>0</v>
          </cell>
          <cell r="Z197">
            <v>0</v>
          </cell>
          <cell r="AA197">
            <v>0</v>
          </cell>
          <cell r="AB197">
            <v>0</v>
          </cell>
          <cell r="AC197">
            <v>0</v>
          </cell>
        </row>
        <row r="198">
          <cell r="J198">
            <v>0.1</v>
          </cell>
          <cell r="K198">
            <v>0.1</v>
          </cell>
          <cell r="L198">
            <v>0.1</v>
          </cell>
          <cell r="M198">
            <v>0.1</v>
          </cell>
          <cell r="N198">
            <v>0.1</v>
          </cell>
          <cell r="O198">
            <v>0.1</v>
          </cell>
          <cell r="P198">
            <v>0.1</v>
          </cell>
          <cell r="Q198">
            <v>0.1</v>
          </cell>
          <cell r="R198">
            <v>0.1</v>
          </cell>
          <cell r="S198">
            <v>0.1</v>
          </cell>
          <cell r="T198">
            <v>0.1</v>
          </cell>
          <cell r="U198">
            <v>0.1</v>
          </cell>
          <cell r="V198">
            <v>0.1</v>
          </cell>
          <cell r="W198">
            <v>0.1</v>
          </cell>
          <cell r="X198">
            <v>0.1</v>
          </cell>
          <cell r="Y198">
            <v>0.1</v>
          </cell>
          <cell r="Z198">
            <v>0.1</v>
          </cell>
          <cell r="AA198">
            <v>0.1</v>
          </cell>
          <cell r="AB198">
            <v>0.1</v>
          </cell>
          <cell r="AC198">
            <v>0.1</v>
          </cell>
        </row>
        <row r="199">
          <cell r="J199">
            <v>0.4</v>
          </cell>
          <cell r="K199">
            <v>0.4</v>
          </cell>
          <cell r="L199">
            <v>0.4</v>
          </cell>
          <cell r="M199">
            <v>0.4</v>
          </cell>
          <cell r="N199">
            <v>0.4</v>
          </cell>
          <cell r="O199">
            <v>0.4</v>
          </cell>
          <cell r="P199">
            <v>0.4</v>
          </cell>
          <cell r="Q199">
            <v>0.4</v>
          </cell>
          <cell r="R199">
            <v>0.4</v>
          </cell>
          <cell r="S199">
            <v>0.4</v>
          </cell>
          <cell r="T199">
            <v>0.4</v>
          </cell>
          <cell r="U199">
            <v>0.4</v>
          </cell>
          <cell r="V199">
            <v>0.4</v>
          </cell>
          <cell r="W199">
            <v>0.4</v>
          </cell>
          <cell r="X199">
            <v>0.4</v>
          </cell>
          <cell r="Y199">
            <v>0.4</v>
          </cell>
          <cell r="Z199">
            <v>0.4</v>
          </cell>
          <cell r="AA199">
            <v>0.4</v>
          </cell>
          <cell r="AB199">
            <v>0.4</v>
          </cell>
          <cell r="AC199">
            <v>0.4</v>
          </cell>
        </row>
        <row r="200">
          <cell r="J200">
            <v>0</v>
          </cell>
          <cell r="K200">
            <v>0</v>
          </cell>
          <cell r="L200">
            <v>0</v>
          </cell>
          <cell r="M200">
            <v>0</v>
          </cell>
          <cell r="N200">
            <v>0</v>
          </cell>
          <cell r="O200">
            <v>0</v>
          </cell>
          <cell r="P200">
            <v>0</v>
          </cell>
          <cell r="Q200">
            <v>0</v>
          </cell>
          <cell r="R200">
            <v>0</v>
          </cell>
          <cell r="S200">
            <v>0</v>
          </cell>
          <cell r="T200">
            <v>0</v>
          </cell>
          <cell r="U200">
            <v>0</v>
          </cell>
          <cell r="V200">
            <v>0</v>
          </cell>
          <cell r="W200">
            <v>0</v>
          </cell>
          <cell r="X200">
            <v>0</v>
          </cell>
          <cell r="Y200">
            <v>0</v>
          </cell>
          <cell r="Z200">
            <v>0</v>
          </cell>
          <cell r="AA200">
            <v>0</v>
          </cell>
          <cell r="AB200">
            <v>0</v>
          </cell>
          <cell r="AC200">
            <v>0</v>
          </cell>
        </row>
        <row r="201">
          <cell r="J201">
            <v>0</v>
          </cell>
          <cell r="K201">
            <v>0</v>
          </cell>
          <cell r="L201">
            <v>0</v>
          </cell>
          <cell r="M201">
            <v>0</v>
          </cell>
          <cell r="N201">
            <v>0</v>
          </cell>
          <cell r="O201">
            <v>0</v>
          </cell>
          <cell r="P201">
            <v>0</v>
          </cell>
          <cell r="Q201">
            <v>0</v>
          </cell>
          <cell r="R201">
            <v>0</v>
          </cell>
          <cell r="S201">
            <v>0</v>
          </cell>
          <cell r="T201">
            <v>0</v>
          </cell>
          <cell r="U201">
            <v>0</v>
          </cell>
          <cell r="V201">
            <v>0</v>
          </cell>
          <cell r="W201">
            <v>0</v>
          </cell>
          <cell r="X201">
            <v>0</v>
          </cell>
          <cell r="Y201">
            <v>0</v>
          </cell>
          <cell r="Z201">
            <v>0</v>
          </cell>
          <cell r="AA201">
            <v>0</v>
          </cell>
          <cell r="AB201">
            <v>0</v>
          </cell>
          <cell r="AC201">
            <v>0</v>
          </cell>
        </row>
        <row r="202">
          <cell r="J202">
            <v>0</v>
          </cell>
          <cell r="K202">
            <v>0</v>
          </cell>
          <cell r="L202">
            <v>0</v>
          </cell>
          <cell r="M202">
            <v>0</v>
          </cell>
          <cell r="N202">
            <v>0</v>
          </cell>
          <cell r="O202">
            <v>0</v>
          </cell>
          <cell r="P202">
            <v>0</v>
          </cell>
          <cell r="Q202">
            <v>0</v>
          </cell>
          <cell r="R202">
            <v>0</v>
          </cell>
          <cell r="S202">
            <v>0</v>
          </cell>
          <cell r="T202">
            <v>0</v>
          </cell>
          <cell r="U202">
            <v>0</v>
          </cell>
          <cell r="V202">
            <v>0</v>
          </cell>
          <cell r="W202">
            <v>0</v>
          </cell>
          <cell r="X202">
            <v>0</v>
          </cell>
          <cell r="Y202">
            <v>0</v>
          </cell>
          <cell r="Z202">
            <v>0</v>
          </cell>
          <cell r="AA202">
            <v>0</v>
          </cell>
          <cell r="AB202">
            <v>0</v>
          </cell>
          <cell r="AC202">
            <v>0</v>
          </cell>
        </row>
        <row r="203">
          <cell r="J203">
            <v>0</v>
          </cell>
          <cell r="K203">
            <v>0</v>
          </cell>
          <cell r="L203">
            <v>0</v>
          </cell>
          <cell r="M203">
            <v>0</v>
          </cell>
          <cell r="N203">
            <v>0</v>
          </cell>
          <cell r="O203">
            <v>0</v>
          </cell>
          <cell r="P203">
            <v>0</v>
          </cell>
          <cell r="Q203">
            <v>0</v>
          </cell>
          <cell r="R203">
            <v>0</v>
          </cell>
          <cell r="S203">
            <v>0</v>
          </cell>
          <cell r="T203">
            <v>0</v>
          </cell>
          <cell r="U203">
            <v>0</v>
          </cell>
          <cell r="V203">
            <v>0</v>
          </cell>
          <cell r="W203">
            <v>0</v>
          </cell>
          <cell r="X203">
            <v>0</v>
          </cell>
          <cell r="Y203">
            <v>0</v>
          </cell>
          <cell r="Z203">
            <v>0</v>
          </cell>
          <cell r="AA203">
            <v>0</v>
          </cell>
          <cell r="AB203">
            <v>0</v>
          </cell>
          <cell r="AC203">
            <v>0</v>
          </cell>
        </row>
        <row r="204">
          <cell r="J204">
            <v>0</v>
          </cell>
          <cell r="K204">
            <v>0</v>
          </cell>
          <cell r="L204">
            <v>0</v>
          </cell>
          <cell r="M204">
            <v>0</v>
          </cell>
          <cell r="N204">
            <v>0</v>
          </cell>
          <cell r="O204">
            <v>0</v>
          </cell>
          <cell r="P204">
            <v>0</v>
          </cell>
          <cell r="Q204">
            <v>0</v>
          </cell>
          <cell r="R204">
            <v>0</v>
          </cell>
          <cell r="S204">
            <v>0</v>
          </cell>
          <cell r="T204">
            <v>0</v>
          </cell>
          <cell r="U204">
            <v>0</v>
          </cell>
          <cell r="V204">
            <v>0</v>
          </cell>
          <cell r="W204">
            <v>0</v>
          </cell>
          <cell r="X204">
            <v>0</v>
          </cell>
          <cell r="Y204">
            <v>0</v>
          </cell>
          <cell r="Z204">
            <v>0</v>
          </cell>
          <cell r="AA204">
            <v>0</v>
          </cell>
          <cell r="AB204">
            <v>0</v>
          </cell>
          <cell r="AC204">
            <v>0</v>
          </cell>
        </row>
        <row r="205">
          <cell r="J205">
            <v>0</v>
          </cell>
          <cell r="K205">
            <v>0</v>
          </cell>
          <cell r="L205">
            <v>0</v>
          </cell>
          <cell r="M205">
            <v>0</v>
          </cell>
          <cell r="N205">
            <v>0</v>
          </cell>
          <cell r="O205">
            <v>0</v>
          </cell>
          <cell r="P205">
            <v>0</v>
          </cell>
          <cell r="Q205">
            <v>0</v>
          </cell>
          <cell r="R205">
            <v>0</v>
          </cell>
          <cell r="S205">
            <v>0</v>
          </cell>
          <cell r="T205">
            <v>0</v>
          </cell>
          <cell r="U205">
            <v>0</v>
          </cell>
          <cell r="V205">
            <v>0</v>
          </cell>
          <cell r="W205">
            <v>0</v>
          </cell>
          <cell r="X205">
            <v>0</v>
          </cell>
          <cell r="Y205">
            <v>0</v>
          </cell>
          <cell r="Z205">
            <v>0</v>
          </cell>
          <cell r="AA205">
            <v>0</v>
          </cell>
          <cell r="AB205">
            <v>0</v>
          </cell>
          <cell r="AC205">
            <v>0</v>
          </cell>
        </row>
        <row r="206">
          <cell r="J206">
            <v>0</v>
          </cell>
          <cell r="K206">
            <v>0</v>
          </cell>
          <cell r="L206">
            <v>0</v>
          </cell>
          <cell r="M206">
            <v>0</v>
          </cell>
          <cell r="N206">
            <v>0</v>
          </cell>
          <cell r="O206">
            <v>0</v>
          </cell>
          <cell r="P206">
            <v>0</v>
          </cell>
          <cell r="Q206">
            <v>0</v>
          </cell>
          <cell r="R206">
            <v>0</v>
          </cell>
          <cell r="S206">
            <v>0</v>
          </cell>
          <cell r="T206">
            <v>0</v>
          </cell>
          <cell r="U206">
            <v>0</v>
          </cell>
          <cell r="V206">
            <v>0</v>
          </cell>
          <cell r="W206">
            <v>0</v>
          </cell>
          <cell r="X206">
            <v>0</v>
          </cell>
          <cell r="Y206">
            <v>0</v>
          </cell>
          <cell r="Z206">
            <v>0</v>
          </cell>
          <cell r="AA206">
            <v>0</v>
          </cell>
          <cell r="AB206">
            <v>0</v>
          </cell>
          <cell r="AC206">
            <v>0</v>
          </cell>
        </row>
        <row r="207">
          <cell r="J207">
            <v>0</v>
          </cell>
          <cell r="K207">
            <v>0</v>
          </cell>
          <cell r="L207">
            <v>0</v>
          </cell>
          <cell r="M207">
            <v>0</v>
          </cell>
          <cell r="N207">
            <v>0</v>
          </cell>
          <cell r="O207">
            <v>0</v>
          </cell>
          <cell r="P207">
            <v>0</v>
          </cell>
          <cell r="Q207">
            <v>0</v>
          </cell>
          <cell r="R207">
            <v>0</v>
          </cell>
          <cell r="S207">
            <v>0</v>
          </cell>
          <cell r="T207">
            <v>0</v>
          </cell>
          <cell r="U207">
            <v>0</v>
          </cell>
          <cell r="V207">
            <v>0</v>
          </cell>
          <cell r="W207">
            <v>0</v>
          </cell>
          <cell r="X207">
            <v>0</v>
          </cell>
          <cell r="Y207">
            <v>0</v>
          </cell>
          <cell r="Z207">
            <v>0</v>
          </cell>
          <cell r="AA207">
            <v>0</v>
          </cell>
          <cell r="AB207">
            <v>0</v>
          </cell>
          <cell r="AC207">
            <v>0</v>
          </cell>
        </row>
        <row r="208">
          <cell r="J208">
            <v>0</v>
          </cell>
          <cell r="K208">
            <v>0</v>
          </cell>
          <cell r="L208">
            <v>0</v>
          </cell>
          <cell r="M208">
            <v>0</v>
          </cell>
          <cell r="N208">
            <v>0</v>
          </cell>
          <cell r="O208">
            <v>0</v>
          </cell>
          <cell r="P208">
            <v>0</v>
          </cell>
          <cell r="Q208">
            <v>0</v>
          </cell>
          <cell r="R208">
            <v>0</v>
          </cell>
          <cell r="S208">
            <v>0</v>
          </cell>
          <cell r="T208">
            <v>0</v>
          </cell>
          <cell r="U208">
            <v>0</v>
          </cell>
          <cell r="V208">
            <v>0</v>
          </cell>
          <cell r="W208">
            <v>0</v>
          </cell>
          <cell r="X208">
            <v>0</v>
          </cell>
          <cell r="Y208">
            <v>0</v>
          </cell>
          <cell r="Z208">
            <v>0</v>
          </cell>
          <cell r="AA208">
            <v>0</v>
          </cell>
          <cell r="AB208">
            <v>0</v>
          </cell>
          <cell r="AC208">
            <v>0</v>
          </cell>
        </row>
        <row r="209">
          <cell r="J209">
            <v>0</v>
          </cell>
          <cell r="K209">
            <v>0</v>
          </cell>
          <cell r="L209">
            <v>0</v>
          </cell>
          <cell r="M209">
            <v>0</v>
          </cell>
          <cell r="N209">
            <v>0</v>
          </cell>
          <cell r="O209">
            <v>0</v>
          </cell>
          <cell r="P209">
            <v>0</v>
          </cell>
          <cell r="Q209">
            <v>0</v>
          </cell>
          <cell r="R209">
            <v>0</v>
          </cell>
          <cell r="S209">
            <v>0</v>
          </cell>
          <cell r="T209">
            <v>0</v>
          </cell>
          <cell r="U209">
            <v>0</v>
          </cell>
          <cell r="V209">
            <v>0</v>
          </cell>
          <cell r="W209">
            <v>0</v>
          </cell>
          <cell r="X209">
            <v>0</v>
          </cell>
          <cell r="Y209">
            <v>0</v>
          </cell>
          <cell r="Z209">
            <v>0</v>
          </cell>
          <cell r="AA209">
            <v>0</v>
          </cell>
          <cell r="AB209">
            <v>0</v>
          </cell>
          <cell r="AC209">
            <v>0</v>
          </cell>
        </row>
        <row r="210">
          <cell r="J210">
            <v>0</v>
          </cell>
          <cell r="K210">
            <v>0</v>
          </cell>
          <cell r="L210">
            <v>0</v>
          </cell>
          <cell r="M210">
            <v>0</v>
          </cell>
          <cell r="N210">
            <v>0</v>
          </cell>
          <cell r="O210">
            <v>0</v>
          </cell>
          <cell r="P210">
            <v>0</v>
          </cell>
          <cell r="Q210">
            <v>0</v>
          </cell>
          <cell r="R210">
            <v>0</v>
          </cell>
          <cell r="S210">
            <v>0</v>
          </cell>
          <cell r="T210">
            <v>0</v>
          </cell>
          <cell r="U210">
            <v>0</v>
          </cell>
          <cell r="V210">
            <v>0</v>
          </cell>
          <cell r="W210">
            <v>0</v>
          </cell>
          <cell r="X210">
            <v>0</v>
          </cell>
          <cell r="Y210">
            <v>0</v>
          </cell>
          <cell r="Z210">
            <v>0</v>
          </cell>
          <cell r="AA210">
            <v>0</v>
          </cell>
          <cell r="AB210">
            <v>0</v>
          </cell>
          <cell r="AC210">
            <v>0</v>
          </cell>
        </row>
        <row r="211">
          <cell r="J211">
            <v>0</v>
          </cell>
          <cell r="K211">
            <v>0</v>
          </cell>
          <cell r="L211">
            <v>0</v>
          </cell>
          <cell r="M211">
            <v>0</v>
          </cell>
          <cell r="N211">
            <v>0</v>
          </cell>
          <cell r="O211">
            <v>0</v>
          </cell>
          <cell r="P211">
            <v>0</v>
          </cell>
          <cell r="Q211">
            <v>0</v>
          </cell>
          <cell r="R211">
            <v>0</v>
          </cell>
          <cell r="S211">
            <v>0</v>
          </cell>
          <cell r="T211">
            <v>0</v>
          </cell>
          <cell r="U211">
            <v>0</v>
          </cell>
          <cell r="V211">
            <v>0</v>
          </cell>
          <cell r="W211">
            <v>0</v>
          </cell>
          <cell r="X211">
            <v>0</v>
          </cell>
          <cell r="Y211">
            <v>0</v>
          </cell>
          <cell r="Z211">
            <v>0</v>
          </cell>
          <cell r="AA211">
            <v>0</v>
          </cell>
          <cell r="AB211">
            <v>0</v>
          </cell>
          <cell r="AC211">
            <v>0</v>
          </cell>
        </row>
        <row r="212">
          <cell r="J212">
            <v>0</v>
          </cell>
          <cell r="K212">
            <v>0</v>
          </cell>
          <cell r="L212">
            <v>0</v>
          </cell>
          <cell r="M212">
            <v>0</v>
          </cell>
          <cell r="N212">
            <v>0</v>
          </cell>
          <cell r="O212">
            <v>0</v>
          </cell>
          <cell r="P212">
            <v>0</v>
          </cell>
          <cell r="Q212">
            <v>0</v>
          </cell>
          <cell r="R212">
            <v>0</v>
          </cell>
          <cell r="S212">
            <v>0</v>
          </cell>
          <cell r="T212">
            <v>0</v>
          </cell>
          <cell r="U212">
            <v>0</v>
          </cell>
          <cell r="V212">
            <v>0</v>
          </cell>
          <cell r="W212">
            <v>0</v>
          </cell>
          <cell r="X212">
            <v>0</v>
          </cell>
          <cell r="Y212">
            <v>0</v>
          </cell>
          <cell r="Z212">
            <v>0</v>
          </cell>
          <cell r="AA212">
            <v>0</v>
          </cell>
          <cell r="AB212">
            <v>0</v>
          </cell>
          <cell r="AC212">
            <v>0</v>
          </cell>
        </row>
        <row r="213">
          <cell r="J213">
            <v>0</v>
          </cell>
          <cell r="K213">
            <v>0</v>
          </cell>
          <cell r="L213">
            <v>0</v>
          </cell>
          <cell r="M213">
            <v>0</v>
          </cell>
          <cell r="N213">
            <v>0</v>
          </cell>
          <cell r="O213">
            <v>0</v>
          </cell>
          <cell r="P213">
            <v>0</v>
          </cell>
          <cell r="Q213">
            <v>0</v>
          </cell>
          <cell r="R213">
            <v>0</v>
          </cell>
          <cell r="S213">
            <v>0</v>
          </cell>
          <cell r="T213">
            <v>0</v>
          </cell>
          <cell r="U213">
            <v>0</v>
          </cell>
          <cell r="V213">
            <v>0</v>
          </cell>
          <cell r="W213">
            <v>0</v>
          </cell>
          <cell r="X213">
            <v>0</v>
          </cell>
          <cell r="Y213">
            <v>0</v>
          </cell>
          <cell r="Z213">
            <v>0</v>
          </cell>
          <cell r="AA213">
            <v>0</v>
          </cell>
          <cell r="AB213">
            <v>0</v>
          </cell>
          <cell r="AC213">
            <v>0</v>
          </cell>
        </row>
        <row r="214">
          <cell r="J214">
            <v>0</v>
          </cell>
          <cell r="K214">
            <v>0</v>
          </cell>
          <cell r="L214">
            <v>0</v>
          </cell>
          <cell r="M214">
            <v>0</v>
          </cell>
          <cell r="N214">
            <v>0</v>
          </cell>
          <cell r="O214">
            <v>0</v>
          </cell>
          <cell r="P214">
            <v>0</v>
          </cell>
          <cell r="Q214">
            <v>0</v>
          </cell>
          <cell r="R214">
            <v>0</v>
          </cell>
          <cell r="S214">
            <v>0</v>
          </cell>
          <cell r="T214">
            <v>0</v>
          </cell>
          <cell r="U214">
            <v>0</v>
          </cell>
          <cell r="V214">
            <v>0</v>
          </cell>
          <cell r="W214">
            <v>0</v>
          </cell>
          <cell r="X214">
            <v>0</v>
          </cell>
          <cell r="Y214">
            <v>0</v>
          </cell>
          <cell r="Z214">
            <v>0</v>
          </cell>
          <cell r="AA214">
            <v>0</v>
          </cell>
          <cell r="AB214">
            <v>0</v>
          </cell>
          <cell r="AC214">
            <v>0</v>
          </cell>
        </row>
        <row r="215">
          <cell r="J215">
            <v>0</v>
          </cell>
          <cell r="K215">
            <v>0</v>
          </cell>
          <cell r="L215">
            <v>0</v>
          </cell>
          <cell r="M215">
            <v>0</v>
          </cell>
          <cell r="N215">
            <v>0</v>
          </cell>
          <cell r="O215">
            <v>0</v>
          </cell>
          <cell r="P215">
            <v>0</v>
          </cell>
          <cell r="Q215">
            <v>0</v>
          </cell>
          <cell r="R215">
            <v>0</v>
          </cell>
          <cell r="S215">
            <v>0</v>
          </cell>
          <cell r="T215">
            <v>0</v>
          </cell>
          <cell r="U215">
            <v>0</v>
          </cell>
          <cell r="V215">
            <v>0</v>
          </cell>
          <cell r="W215">
            <v>0</v>
          </cell>
          <cell r="X215">
            <v>0</v>
          </cell>
          <cell r="Y215">
            <v>0</v>
          </cell>
          <cell r="Z215">
            <v>0</v>
          </cell>
          <cell r="AA215">
            <v>0</v>
          </cell>
          <cell r="AB215">
            <v>0</v>
          </cell>
          <cell r="AC215">
            <v>0</v>
          </cell>
        </row>
        <row r="216">
          <cell r="J216">
            <v>0</v>
          </cell>
          <cell r="K216">
            <v>0</v>
          </cell>
          <cell r="L216">
            <v>0</v>
          </cell>
          <cell r="M216">
            <v>0</v>
          </cell>
          <cell r="N216">
            <v>0</v>
          </cell>
          <cell r="O216">
            <v>0</v>
          </cell>
          <cell r="P216">
            <v>0</v>
          </cell>
          <cell r="Q216">
            <v>0</v>
          </cell>
          <cell r="R216">
            <v>0</v>
          </cell>
          <cell r="S216">
            <v>0</v>
          </cell>
          <cell r="T216">
            <v>0</v>
          </cell>
          <cell r="U216">
            <v>0</v>
          </cell>
          <cell r="V216">
            <v>0</v>
          </cell>
          <cell r="W216">
            <v>0</v>
          </cell>
          <cell r="X216">
            <v>0</v>
          </cell>
          <cell r="Y216">
            <v>0</v>
          </cell>
          <cell r="Z216">
            <v>0</v>
          </cell>
          <cell r="AA216">
            <v>0</v>
          </cell>
          <cell r="AB216">
            <v>0</v>
          </cell>
          <cell r="AC216">
            <v>0</v>
          </cell>
        </row>
        <row r="217">
          <cell r="J217">
            <v>0</v>
          </cell>
          <cell r="K217">
            <v>0</v>
          </cell>
          <cell r="L217">
            <v>0</v>
          </cell>
          <cell r="M217">
            <v>0</v>
          </cell>
          <cell r="N217">
            <v>0</v>
          </cell>
          <cell r="O217">
            <v>0</v>
          </cell>
          <cell r="P217">
            <v>0</v>
          </cell>
          <cell r="Q217">
            <v>0</v>
          </cell>
          <cell r="R217">
            <v>0</v>
          </cell>
          <cell r="S217">
            <v>0</v>
          </cell>
          <cell r="T217">
            <v>0</v>
          </cell>
          <cell r="U217">
            <v>0</v>
          </cell>
          <cell r="V217">
            <v>0</v>
          </cell>
          <cell r="W217">
            <v>0</v>
          </cell>
          <cell r="X217">
            <v>0</v>
          </cell>
          <cell r="Y217">
            <v>0</v>
          </cell>
          <cell r="Z217">
            <v>0</v>
          </cell>
          <cell r="AA217">
            <v>0</v>
          </cell>
          <cell r="AB217">
            <v>0</v>
          </cell>
          <cell r="AC217">
            <v>0</v>
          </cell>
        </row>
        <row r="218">
          <cell r="J218">
            <v>1.4</v>
          </cell>
          <cell r="K218">
            <v>1.4</v>
          </cell>
          <cell r="L218">
            <v>1.4</v>
          </cell>
          <cell r="M218">
            <v>1.4</v>
          </cell>
          <cell r="N218">
            <v>1.4</v>
          </cell>
          <cell r="O218">
            <v>1.4</v>
          </cell>
          <cell r="P218">
            <v>1.4</v>
          </cell>
          <cell r="Q218">
            <v>1.4</v>
          </cell>
          <cell r="R218">
            <v>1.4</v>
          </cell>
          <cell r="S218">
            <v>1.4</v>
          </cell>
          <cell r="T218">
            <v>1.4</v>
          </cell>
          <cell r="U218">
            <v>1.4</v>
          </cell>
          <cell r="V218">
            <v>1.4</v>
          </cell>
          <cell r="W218">
            <v>1.4</v>
          </cell>
          <cell r="X218">
            <v>1.4</v>
          </cell>
          <cell r="Y218">
            <v>1.4</v>
          </cell>
          <cell r="Z218">
            <v>1.4</v>
          </cell>
          <cell r="AA218">
            <v>1.4</v>
          </cell>
          <cell r="AB218">
            <v>1.4</v>
          </cell>
          <cell r="AC218">
            <v>1.4</v>
          </cell>
        </row>
        <row r="219">
          <cell r="J219">
            <v>0</v>
          </cell>
          <cell r="K219">
            <v>0</v>
          </cell>
          <cell r="L219">
            <v>0</v>
          </cell>
          <cell r="M219">
            <v>0</v>
          </cell>
          <cell r="N219">
            <v>0</v>
          </cell>
          <cell r="O219">
            <v>0</v>
          </cell>
          <cell r="P219">
            <v>0</v>
          </cell>
          <cell r="Q219">
            <v>0</v>
          </cell>
          <cell r="R219">
            <v>0</v>
          </cell>
          <cell r="S219">
            <v>0</v>
          </cell>
          <cell r="T219">
            <v>0</v>
          </cell>
          <cell r="U219">
            <v>0</v>
          </cell>
          <cell r="V219">
            <v>0</v>
          </cell>
          <cell r="W219">
            <v>0</v>
          </cell>
          <cell r="X219">
            <v>0</v>
          </cell>
          <cell r="Y219">
            <v>0</v>
          </cell>
          <cell r="Z219">
            <v>0</v>
          </cell>
          <cell r="AA219">
            <v>0</v>
          </cell>
          <cell r="AB219">
            <v>0</v>
          </cell>
          <cell r="AC219">
            <v>0</v>
          </cell>
        </row>
        <row r="220">
          <cell r="J220">
            <v>0</v>
          </cell>
          <cell r="K220">
            <v>0</v>
          </cell>
          <cell r="L220">
            <v>0</v>
          </cell>
          <cell r="M220">
            <v>0</v>
          </cell>
          <cell r="N220">
            <v>0</v>
          </cell>
          <cell r="O220">
            <v>0</v>
          </cell>
          <cell r="P220">
            <v>0</v>
          </cell>
          <cell r="Q220">
            <v>0</v>
          </cell>
          <cell r="R220">
            <v>0</v>
          </cell>
          <cell r="S220">
            <v>0</v>
          </cell>
          <cell r="T220">
            <v>0</v>
          </cell>
          <cell r="U220">
            <v>0</v>
          </cell>
          <cell r="V220">
            <v>0</v>
          </cell>
          <cell r="W220">
            <v>0</v>
          </cell>
          <cell r="X220">
            <v>0</v>
          </cell>
          <cell r="Y220">
            <v>0</v>
          </cell>
          <cell r="Z220">
            <v>0</v>
          </cell>
          <cell r="AA220">
            <v>0</v>
          </cell>
          <cell r="AB220">
            <v>0</v>
          </cell>
          <cell r="AC220">
            <v>0</v>
          </cell>
        </row>
        <row r="221">
          <cell r="J221">
            <v>0</v>
          </cell>
          <cell r="K221">
            <v>0</v>
          </cell>
          <cell r="L221">
            <v>0</v>
          </cell>
          <cell r="M221">
            <v>0</v>
          </cell>
          <cell r="N221">
            <v>0</v>
          </cell>
          <cell r="O221">
            <v>0</v>
          </cell>
          <cell r="P221">
            <v>0</v>
          </cell>
          <cell r="Q221">
            <v>0</v>
          </cell>
          <cell r="R221">
            <v>0</v>
          </cell>
          <cell r="S221">
            <v>0</v>
          </cell>
          <cell r="T221">
            <v>0</v>
          </cell>
          <cell r="U221">
            <v>0</v>
          </cell>
          <cell r="V221">
            <v>0</v>
          </cell>
          <cell r="W221">
            <v>0</v>
          </cell>
          <cell r="X221">
            <v>0</v>
          </cell>
          <cell r="Y221">
            <v>0</v>
          </cell>
          <cell r="Z221">
            <v>0</v>
          </cell>
          <cell r="AA221">
            <v>0</v>
          </cell>
          <cell r="AB221">
            <v>0</v>
          </cell>
          <cell r="AC221">
            <v>0</v>
          </cell>
        </row>
        <row r="222">
          <cell r="J222">
            <v>0</v>
          </cell>
          <cell r="K222">
            <v>0</v>
          </cell>
          <cell r="L222">
            <v>0</v>
          </cell>
          <cell r="M222">
            <v>0</v>
          </cell>
          <cell r="N222">
            <v>0</v>
          </cell>
          <cell r="O222">
            <v>0</v>
          </cell>
          <cell r="P222">
            <v>0</v>
          </cell>
          <cell r="Q222">
            <v>0</v>
          </cell>
          <cell r="R222">
            <v>0</v>
          </cell>
          <cell r="S222">
            <v>0</v>
          </cell>
          <cell r="T222">
            <v>0</v>
          </cell>
          <cell r="U222">
            <v>0</v>
          </cell>
          <cell r="V222">
            <v>0</v>
          </cell>
          <cell r="W222">
            <v>0</v>
          </cell>
          <cell r="X222">
            <v>0</v>
          </cell>
          <cell r="Y222">
            <v>0</v>
          </cell>
          <cell r="Z222">
            <v>0</v>
          </cell>
          <cell r="AA222">
            <v>0</v>
          </cell>
          <cell r="AB222">
            <v>0</v>
          </cell>
          <cell r="AC222">
            <v>0</v>
          </cell>
        </row>
        <row r="223">
          <cell r="J223">
            <v>0</v>
          </cell>
          <cell r="K223">
            <v>0</v>
          </cell>
          <cell r="L223">
            <v>0</v>
          </cell>
          <cell r="M223">
            <v>0</v>
          </cell>
          <cell r="N223">
            <v>0</v>
          </cell>
          <cell r="O223">
            <v>0</v>
          </cell>
          <cell r="P223">
            <v>0</v>
          </cell>
          <cell r="Q223">
            <v>0</v>
          </cell>
          <cell r="R223">
            <v>0</v>
          </cell>
          <cell r="S223">
            <v>0</v>
          </cell>
          <cell r="T223">
            <v>0</v>
          </cell>
          <cell r="U223">
            <v>0</v>
          </cell>
          <cell r="V223">
            <v>0</v>
          </cell>
          <cell r="W223">
            <v>0</v>
          </cell>
          <cell r="X223">
            <v>0</v>
          </cell>
          <cell r="Y223">
            <v>0</v>
          </cell>
          <cell r="Z223">
            <v>0</v>
          </cell>
          <cell r="AA223">
            <v>0</v>
          </cell>
          <cell r="AB223">
            <v>0</v>
          </cell>
          <cell r="AC223">
            <v>0</v>
          </cell>
        </row>
        <row r="224">
          <cell r="J224">
            <v>0</v>
          </cell>
          <cell r="K224">
            <v>0</v>
          </cell>
          <cell r="L224">
            <v>0</v>
          </cell>
          <cell r="M224">
            <v>0</v>
          </cell>
          <cell r="N224">
            <v>0</v>
          </cell>
          <cell r="O224">
            <v>0</v>
          </cell>
          <cell r="P224">
            <v>0</v>
          </cell>
          <cell r="Q224">
            <v>0</v>
          </cell>
          <cell r="R224">
            <v>0</v>
          </cell>
          <cell r="S224">
            <v>0</v>
          </cell>
          <cell r="T224">
            <v>0</v>
          </cell>
          <cell r="U224">
            <v>0</v>
          </cell>
          <cell r="V224">
            <v>0</v>
          </cell>
          <cell r="W224">
            <v>0</v>
          </cell>
          <cell r="X224">
            <v>0</v>
          </cell>
          <cell r="Y224">
            <v>0</v>
          </cell>
          <cell r="Z224">
            <v>0</v>
          </cell>
          <cell r="AA224">
            <v>0</v>
          </cell>
          <cell r="AB224">
            <v>0</v>
          </cell>
          <cell r="AC224">
            <v>0</v>
          </cell>
        </row>
        <row r="225">
          <cell r="J225">
            <v>0</v>
          </cell>
          <cell r="K225">
            <v>0</v>
          </cell>
          <cell r="L225">
            <v>0</v>
          </cell>
          <cell r="M225">
            <v>0</v>
          </cell>
          <cell r="N225">
            <v>0</v>
          </cell>
          <cell r="O225">
            <v>0</v>
          </cell>
          <cell r="P225">
            <v>0</v>
          </cell>
          <cell r="Q225">
            <v>0</v>
          </cell>
          <cell r="R225">
            <v>0</v>
          </cell>
          <cell r="S225">
            <v>0</v>
          </cell>
          <cell r="T225">
            <v>0</v>
          </cell>
          <cell r="U225">
            <v>0</v>
          </cell>
          <cell r="V225">
            <v>0</v>
          </cell>
          <cell r="W225">
            <v>0</v>
          </cell>
          <cell r="X225">
            <v>0</v>
          </cell>
          <cell r="Y225">
            <v>0</v>
          </cell>
          <cell r="Z225">
            <v>0</v>
          </cell>
          <cell r="AA225">
            <v>0</v>
          </cell>
          <cell r="AB225">
            <v>0</v>
          </cell>
          <cell r="AC225">
            <v>0</v>
          </cell>
        </row>
        <row r="226">
          <cell r="J226">
            <v>0</v>
          </cell>
          <cell r="K226">
            <v>0</v>
          </cell>
          <cell r="L226">
            <v>0</v>
          </cell>
          <cell r="M226">
            <v>0</v>
          </cell>
          <cell r="N226">
            <v>0</v>
          </cell>
          <cell r="O226">
            <v>0</v>
          </cell>
          <cell r="P226">
            <v>0</v>
          </cell>
          <cell r="Q226">
            <v>0</v>
          </cell>
          <cell r="R226">
            <v>0</v>
          </cell>
          <cell r="S226">
            <v>0</v>
          </cell>
          <cell r="T226">
            <v>0</v>
          </cell>
          <cell r="U226">
            <v>0</v>
          </cell>
          <cell r="V226">
            <v>0</v>
          </cell>
          <cell r="W226">
            <v>0</v>
          </cell>
          <cell r="X226">
            <v>0</v>
          </cell>
          <cell r="Y226">
            <v>0</v>
          </cell>
          <cell r="Z226">
            <v>0</v>
          </cell>
          <cell r="AA226">
            <v>0</v>
          </cell>
          <cell r="AB226">
            <v>0</v>
          </cell>
          <cell r="AC226">
            <v>0</v>
          </cell>
        </row>
        <row r="227">
          <cell r="J227">
            <v>0</v>
          </cell>
          <cell r="K227">
            <v>0</v>
          </cell>
          <cell r="L227">
            <v>0</v>
          </cell>
          <cell r="M227">
            <v>0</v>
          </cell>
          <cell r="N227">
            <v>0</v>
          </cell>
          <cell r="O227">
            <v>0</v>
          </cell>
          <cell r="P227">
            <v>0</v>
          </cell>
          <cell r="Q227">
            <v>0</v>
          </cell>
          <cell r="R227">
            <v>0</v>
          </cell>
          <cell r="S227">
            <v>0</v>
          </cell>
          <cell r="T227">
            <v>0</v>
          </cell>
          <cell r="U227">
            <v>0</v>
          </cell>
          <cell r="V227">
            <v>0</v>
          </cell>
          <cell r="W227">
            <v>0</v>
          </cell>
          <cell r="X227">
            <v>0</v>
          </cell>
          <cell r="Y227">
            <v>0</v>
          </cell>
          <cell r="Z227">
            <v>0</v>
          </cell>
          <cell r="AA227">
            <v>0</v>
          </cell>
          <cell r="AB227">
            <v>0</v>
          </cell>
          <cell r="AC227">
            <v>0</v>
          </cell>
        </row>
        <row r="228">
          <cell r="J228">
            <v>0</v>
          </cell>
          <cell r="K228">
            <v>0</v>
          </cell>
          <cell r="L228">
            <v>0</v>
          </cell>
          <cell r="M228">
            <v>0</v>
          </cell>
          <cell r="N228">
            <v>0</v>
          </cell>
          <cell r="O228">
            <v>0</v>
          </cell>
          <cell r="P228">
            <v>0</v>
          </cell>
          <cell r="Q228">
            <v>0</v>
          </cell>
          <cell r="R228">
            <v>0</v>
          </cell>
          <cell r="S228">
            <v>0</v>
          </cell>
          <cell r="T228">
            <v>0</v>
          </cell>
          <cell r="U228">
            <v>0</v>
          </cell>
          <cell r="V228">
            <v>0</v>
          </cell>
          <cell r="W228">
            <v>0</v>
          </cell>
          <cell r="X228">
            <v>0</v>
          </cell>
          <cell r="Y228">
            <v>0</v>
          </cell>
          <cell r="Z228">
            <v>0</v>
          </cell>
          <cell r="AA228">
            <v>0</v>
          </cell>
          <cell r="AB228">
            <v>0</v>
          </cell>
          <cell r="AC228">
            <v>0</v>
          </cell>
        </row>
        <row r="229">
          <cell r="J229">
            <v>0</v>
          </cell>
          <cell r="K229">
            <v>0</v>
          </cell>
          <cell r="L229">
            <v>0</v>
          </cell>
          <cell r="M229">
            <v>0</v>
          </cell>
          <cell r="N229">
            <v>0</v>
          </cell>
          <cell r="O229">
            <v>0</v>
          </cell>
          <cell r="P229">
            <v>0</v>
          </cell>
          <cell r="Q229">
            <v>0</v>
          </cell>
          <cell r="R229">
            <v>0</v>
          </cell>
          <cell r="S229">
            <v>0</v>
          </cell>
          <cell r="T229">
            <v>0</v>
          </cell>
          <cell r="U229">
            <v>0</v>
          </cell>
          <cell r="V229">
            <v>0</v>
          </cell>
          <cell r="W229">
            <v>0</v>
          </cell>
          <cell r="X229">
            <v>0</v>
          </cell>
          <cell r="Y229">
            <v>0</v>
          </cell>
          <cell r="Z229">
            <v>0</v>
          </cell>
          <cell r="AA229">
            <v>0</v>
          </cell>
          <cell r="AB229">
            <v>0</v>
          </cell>
          <cell r="AC229">
            <v>0</v>
          </cell>
        </row>
        <row r="230">
          <cell r="J230">
            <v>0</v>
          </cell>
          <cell r="K230">
            <v>0</v>
          </cell>
          <cell r="L230">
            <v>0</v>
          </cell>
          <cell r="M230">
            <v>0</v>
          </cell>
          <cell r="N230">
            <v>0</v>
          </cell>
          <cell r="O230">
            <v>0</v>
          </cell>
          <cell r="P230">
            <v>0</v>
          </cell>
          <cell r="Q230">
            <v>0</v>
          </cell>
          <cell r="R230">
            <v>0</v>
          </cell>
          <cell r="S230">
            <v>0</v>
          </cell>
          <cell r="T230">
            <v>0</v>
          </cell>
          <cell r="U230">
            <v>0</v>
          </cell>
          <cell r="V230">
            <v>0</v>
          </cell>
          <cell r="W230">
            <v>0</v>
          </cell>
          <cell r="X230">
            <v>0</v>
          </cell>
          <cell r="Y230">
            <v>0</v>
          </cell>
          <cell r="Z230">
            <v>0</v>
          </cell>
          <cell r="AA230">
            <v>0</v>
          </cell>
          <cell r="AB230">
            <v>0</v>
          </cell>
          <cell r="AC230">
            <v>0</v>
          </cell>
        </row>
        <row r="231">
          <cell r="J231">
            <v>0</v>
          </cell>
          <cell r="K231">
            <v>0</v>
          </cell>
          <cell r="L231">
            <v>0</v>
          </cell>
          <cell r="M231">
            <v>0</v>
          </cell>
          <cell r="N231">
            <v>0</v>
          </cell>
          <cell r="O231">
            <v>0</v>
          </cell>
          <cell r="P231">
            <v>0</v>
          </cell>
          <cell r="Q231">
            <v>0</v>
          </cell>
          <cell r="R231">
            <v>0</v>
          </cell>
          <cell r="S231">
            <v>0</v>
          </cell>
          <cell r="T231">
            <v>0</v>
          </cell>
          <cell r="U231">
            <v>0</v>
          </cell>
          <cell r="V231">
            <v>0</v>
          </cell>
          <cell r="W231">
            <v>0</v>
          </cell>
          <cell r="X231">
            <v>0</v>
          </cell>
          <cell r="Y231">
            <v>0</v>
          </cell>
          <cell r="Z231">
            <v>0</v>
          </cell>
          <cell r="AA231">
            <v>0</v>
          </cell>
          <cell r="AB231">
            <v>0</v>
          </cell>
          <cell r="AC231">
            <v>0</v>
          </cell>
        </row>
        <row r="232">
          <cell r="J232">
            <v>0</v>
          </cell>
          <cell r="K232">
            <v>0</v>
          </cell>
          <cell r="L232">
            <v>0</v>
          </cell>
          <cell r="M232">
            <v>0</v>
          </cell>
          <cell r="N232">
            <v>0</v>
          </cell>
          <cell r="O232">
            <v>0</v>
          </cell>
          <cell r="P232">
            <v>0</v>
          </cell>
          <cell r="Q232">
            <v>0</v>
          </cell>
          <cell r="R232">
            <v>0</v>
          </cell>
          <cell r="S232">
            <v>0</v>
          </cell>
          <cell r="T232">
            <v>0</v>
          </cell>
          <cell r="U232">
            <v>0</v>
          </cell>
          <cell r="V232">
            <v>0</v>
          </cell>
          <cell r="W232">
            <v>0</v>
          </cell>
          <cell r="X232">
            <v>0</v>
          </cell>
          <cell r="Y232">
            <v>0</v>
          </cell>
          <cell r="Z232">
            <v>0</v>
          </cell>
          <cell r="AA232">
            <v>0</v>
          </cell>
          <cell r="AB232">
            <v>0</v>
          </cell>
          <cell r="AC232">
            <v>0</v>
          </cell>
        </row>
        <row r="233">
          <cell r="J233">
            <v>0</v>
          </cell>
          <cell r="K233">
            <v>0</v>
          </cell>
          <cell r="L233">
            <v>0</v>
          </cell>
          <cell r="M233">
            <v>0</v>
          </cell>
          <cell r="N233">
            <v>0</v>
          </cell>
          <cell r="O233">
            <v>0</v>
          </cell>
          <cell r="P233">
            <v>0</v>
          </cell>
          <cell r="Q233">
            <v>0</v>
          </cell>
          <cell r="R233">
            <v>0</v>
          </cell>
          <cell r="S233">
            <v>0</v>
          </cell>
          <cell r="T233">
            <v>0</v>
          </cell>
          <cell r="U233">
            <v>0</v>
          </cell>
          <cell r="V233">
            <v>0</v>
          </cell>
          <cell r="W233">
            <v>0</v>
          </cell>
          <cell r="X233">
            <v>0</v>
          </cell>
          <cell r="Y233">
            <v>0</v>
          </cell>
          <cell r="Z233">
            <v>0</v>
          </cell>
          <cell r="AA233">
            <v>0</v>
          </cell>
          <cell r="AB233">
            <v>0</v>
          </cell>
          <cell r="AC233">
            <v>0</v>
          </cell>
        </row>
        <row r="234">
          <cell r="J234">
            <v>0</v>
          </cell>
          <cell r="K234">
            <v>0</v>
          </cell>
          <cell r="L234">
            <v>0</v>
          </cell>
          <cell r="M234">
            <v>0</v>
          </cell>
          <cell r="N234">
            <v>0</v>
          </cell>
          <cell r="O234">
            <v>0</v>
          </cell>
          <cell r="P234">
            <v>0</v>
          </cell>
          <cell r="Q234">
            <v>0</v>
          </cell>
          <cell r="R234">
            <v>0</v>
          </cell>
          <cell r="S234">
            <v>0</v>
          </cell>
          <cell r="T234">
            <v>0</v>
          </cell>
          <cell r="U234">
            <v>0</v>
          </cell>
          <cell r="V234">
            <v>0</v>
          </cell>
          <cell r="W234">
            <v>0</v>
          </cell>
          <cell r="X234">
            <v>0</v>
          </cell>
          <cell r="Y234">
            <v>0</v>
          </cell>
          <cell r="Z234">
            <v>0</v>
          </cell>
          <cell r="AA234">
            <v>0</v>
          </cell>
          <cell r="AB234">
            <v>0</v>
          </cell>
          <cell r="AC234">
            <v>0</v>
          </cell>
        </row>
        <row r="235">
          <cell r="J235">
            <v>0</v>
          </cell>
          <cell r="K235">
            <v>0</v>
          </cell>
          <cell r="L235">
            <v>0</v>
          </cell>
          <cell r="M235">
            <v>0</v>
          </cell>
          <cell r="N235">
            <v>0</v>
          </cell>
          <cell r="O235">
            <v>0</v>
          </cell>
          <cell r="P235">
            <v>0</v>
          </cell>
          <cell r="Q235">
            <v>0</v>
          </cell>
          <cell r="R235">
            <v>0</v>
          </cell>
          <cell r="S235">
            <v>0</v>
          </cell>
          <cell r="T235">
            <v>0</v>
          </cell>
          <cell r="U235">
            <v>0</v>
          </cell>
          <cell r="V235">
            <v>0</v>
          </cell>
          <cell r="W235">
            <v>0</v>
          </cell>
          <cell r="X235">
            <v>0</v>
          </cell>
          <cell r="Y235">
            <v>0</v>
          </cell>
          <cell r="Z235">
            <v>0</v>
          </cell>
          <cell r="AA235">
            <v>0</v>
          </cell>
          <cell r="AB235">
            <v>0</v>
          </cell>
          <cell r="AC235">
            <v>0</v>
          </cell>
        </row>
        <row r="236">
          <cell r="J236">
            <v>0</v>
          </cell>
          <cell r="K236">
            <v>0</v>
          </cell>
          <cell r="L236">
            <v>0</v>
          </cell>
          <cell r="M236">
            <v>0</v>
          </cell>
          <cell r="N236">
            <v>0</v>
          </cell>
          <cell r="O236">
            <v>0</v>
          </cell>
          <cell r="P236">
            <v>0</v>
          </cell>
          <cell r="Q236">
            <v>0</v>
          </cell>
          <cell r="R236">
            <v>0</v>
          </cell>
          <cell r="S236">
            <v>0</v>
          </cell>
          <cell r="T236">
            <v>0</v>
          </cell>
          <cell r="U236">
            <v>0</v>
          </cell>
          <cell r="V236">
            <v>0</v>
          </cell>
          <cell r="W236">
            <v>0</v>
          </cell>
          <cell r="X236">
            <v>0</v>
          </cell>
          <cell r="Y236">
            <v>0</v>
          </cell>
          <cell r="Z236">
            <v>0</v>
          </cell>
          <cell r="AA236">
            <v>0</v>
          </cell>
          <cell r="AB236">
            <v>0</v>
          </cell>
          <cell r="AC236">
            <v>0</v>
          </cell>
        </row>
        <row r="237">
          <cell r="J237">
            <v>0</v>
          </cell>
          <cell r="K237">
            <v>0</v>
          </cell>
          <cell r="L237">
            <v>0</v>
          </cell>
          <cell r="M237">
            <v>0</v>
          </cell>
          <cell r="N237">
            <v>0</v>
          </cell>
          <cell r="O237">
            <v>0</v>
          </cell>
          <cell r="P237">
            <v>0</v>
          </cell>
          <cell r="Q237">
            <v>0</v>
          </cell>
          <cell r="R237">
            <v>0</v>
          </cell>
          <cell r="S237">
            <v>0</v>
          </cell>
          <cell r="T237">
            <v>0</v>
          </cell>
          <cell r="U237">
            <v>0</v>
          </cell>
          <cell r="V237">
            <v>0</v>
          </cell>
          <cell r="W237">
            <v>0</v>
          </cell>
          <cell r="X237">
            <v>0</v>
          </cell>
          <cell r="Y237">
            <v>0</v>
          </cell>
          <cell r="Z237">
            <v>0</v>
          </cell>
          <cell r="AA237">
            <v>0</v>
          </cell>
          <cell r="AB237">
            <v>0</v>
          </cell>
          <cell r="AC237">
            <v>0</v>
          </cell>
        </row>
        <row r="238">
          <cell r="J238">
            <v>0</v>
          </cell>
          <cell r="K238">
            <v>0</v>
          </cell>
          <cell r="L238">
            <v>0</v>
          </cell>
          <cell r="M238">
            <v>0</v>
          </cell>
          <cell r="N238">
            <v>0</v>
          </cell>
          <cell r="O238">
            <v>0</v>
          </cell>
          <cell r="P238">
            <v>0</v>
          </cell>
          <cell r="Q238">
            <v>0</v>
          </cell>
          <cell r="R238">
            <v>0</v>
          </cell>
          <cell r="S238">
            <v>0</v>
          </cell>
          <cell r="T238">
            <v>0</v>
          </cell>
          <cell r="U238">
            <v>0</v>
          </cell>
          <cell r="V238">
            <v>0</v>
          </cell>
          <cell r="W238">
            <v>0</v>
          </cell>
          <cell r="X238">
            <v>0</v>
          </cell>
          <cell r="Y238">
            <v>0</v>
          </cell>
          <cell r="Z238">
            <v>0</v>
          </cell>
          <cell r="AA238">
            <v>0</v>
          </cell>
          <cell r="AB238">
            <v>0</v>
          </cell>
          <cell r="AC238">
            <v>0</v>
          </cell>
        </row>
        <row r="239">
          <cell r="J239">
            <v>0</v>
          </cell>
          <cell r="K239">
            <v>0</v>
          </cell>
          <cell r="L239">
            <v>0</v>
          </cell>
          <cell r="M239">
            <v>0</v>
          </cell>
          <cell r="N239">
            <v>0</v>
          </cell>
          <cell r="O239">
            <v>0</v>
          </cell>
          <cell r="P239">
            <v>0</v>
          </cell>
          <cell r="Q239">
            <v>0</v>
          </cell>
          <cell r="R239">
            <v>0</v>
          </cell>
          <cell r="S239">
            <v>0</v>
          </cell>
          <cell r="T239">
            <v>0</v>
          </cell>
          <cell r="U239">
            <v>0</v>
          </cell>
          <cell r="V239">
            <v>0</v>
          </cell>
          <cell r="W239">
            <v>0</v>
          </cell>
          <cell r="X239">
            <v>0</v>
          </cell>
          <cell r="Y239">
            <v>0</v>
          </cell>
          <cell r="Z239">
            <v>0</v>
          </cell>
          <cell r="AA239">
            <v>0</v>
          </cell>
          <cell r="AB239">
            <v>0</v>
          </cell>
          <cell r="AC239">
            <v>0</v>
          </cell>
        </row>
        <row r="240">
          <cell r="J240">
            <v>0</v>
          </cell>
          <cell r="K240">
            <v>0</v>
          </cell>
          <cell r="L240">
            <v>0</v>
          </cell>
          <cell r="M240">
            <v>0</v>
          </cell>
          <cell r="N240">
            <v>0</v>
          </cell>
          <cell r="O240">
            <v>0</v>
          </cell>
          <cell r="P240">
            <v>0</v>
          </cell>
          <cell r="Q240">
            <v>0</v>
          </cell>
          <cell r="R240">
            <v>0</v>
          </cell>
          <cell r="S240">
            <v>0</v>
          </cell>
          <cell r="T240">
            <v>0</v>
          </cell>
          <cell r="U240">
            <v>0</v>
          </cell>
          <cell r="V240">
            <v>0</v>
          </cell>
          <cell r="W240">
            <v>0</v>
          </cell>
          <cell r="X240">
            <v>0</v>
          </cell>
          <cell r="Y240">
            <v>0</v>
          </cell>
          <cell r="Z240">
            <v>0</v>
          </cell>
          <cell r="AA240">
            <v>0</v>
          </cell>
          <cell r="AB240">
            <v>0</v>
          </cell>
          <cell r="AC240">
            <v>0</v>
          </cell>
        </row>
        <row r="241">
          <cell r="J241">
            <v>0</v>
          </cell>
          <cell r="K241">
            <v>0</v>
          </cell>
          <cell r="L241">
            <v>0</v>
          </cell>
          <cell r="M241">
            <v>0</v>
          </cell>
          <cell r="N241">
            <v>0</v>
          </cell>
          <cell r="O241">
            <v>0</v>
          </cell>
          <cell r="P241">
            <v>0</v>
          </cell>
          <cell r="Q241">
            <v>0</v>
          </cell>
          <cell r="R241">
            <v>0</v>
          </cell>
          <cell r="S241">
            <v>0</v>
          </cell>
          <cell r="T241">
            <v>0</v>
          </cell>
          <cell r="U241">
            <v>0</v>
          </cell>
          <cell r="V241">
            <v>0</v>
          </cell>
          <cell r="W241">
            <v>0</v>
          </cell>
          <cell r="X241">
            <v>0</v>
          </cell>
          <cell r="Y241">
            <v>0</v>
          </cell>
          <cell r="Z241">
            <v>0</v>
          </cell>
          <cell r="AA241">
            <v>0</v>
          </cell>
          <cell r="AB241">
            <v>0</v>
          </cell>
          <cell r="AC241">
            <v>0</v>
          </cell>
        </row>
        <row r="242">
          <cell r="J242">
            <v>0</v>
          </cell>
          <cell r="K242">
            <v>0</v>
          </cell>
          <cell r="L242">
            <v>0</v>
          </cell>
          <cell r="M242">
            <v>0</v>
          </cell>
          <cell r="N242">
            <v>0</v>
          </cell>
          <cell r="O242">
            <v>0</v>
          </cell>
          <cell r="P242">
            <v>0</v>
          </cell>
          <cell r="Q242">
            <v>0</v>
          </cell>
          <cell r="R242">
            <v>0</v>
          </cell>
          <cell r="S242">
            <v>0</v>
          </cell>
          <cell r="T242">
            <v>0</v>
          </cell>
          <cell r="U242">
            <v>0</v>
          </cell>
          <cell r="V242">
            <v>0</v>
          </cell>
          <cell r="W242">
            <v>0</v>
          </cell>
          <cell r="X242">
            <v>0</v>
          </cell>
          <cell r="Y242">
            <v>0</v>
          </cell>
          <cell r="Z242">
            <v>0</v>
          </cell>
          <cell r="AA242">
            <v>0</v>
          </cell>
          <cell r="AB242">
            <v>0</v>
          </cell>
          <cell r="AC242">
            <v>0</v>
          </cell>
        </row>
        <row r="243">
          <cell r="J243">
            <v>0</v>
          </cell>
          <cell r="K243">
            <v>0</v>
          </cell>
          <cell r="L243">
            <v>0</v>
          </cell>
          <cell r="M243">
            <v>0</v>
          </cell>
          <cell r="N243">
            <v>0</v>
          </cell>
          <cell r="O243">
            <v>0</v>
          </cell>
          <cell r="P243">
            <v>0</v>
          </cell>
          <cell r="Q243">
            <v>0</v>
          </cell>
          <cell r="R243">
            <v>0</v>
          </cell>
          <cell r="S243">
            <v>0</v>
          </cell>
          <cell r="T243">
            <v>0</v>
          </cell>
          <cell r="U243">
            <v>0</v>
          </cell>
          <cell r="V243">
            <v>0</v>
          </cell>
          <cell r="W243">
            <v>0</v>
          </cell>
          <cell r="X243">
            <v>0</v>
          </cell>
          <cell r="Y243">
            <v>0</v>
          </cell>
          <cell r="Z243">
            <v>0</v>
          </cell>
          <cell r="AA243">
            <v>0</v>
          </cell>
          <cell r="AB243">
            <v>0</v>
          </cell>
          <cell r="AC243">
            <v>0</v>
          </cell>
        </row>
        <row r="244">
          <cell r="J244">
            <v>0</v>
          </cell>
          <cell r="K244">
            <v>0</v>
          </cell>
          <cell r="L244">
            <v>0</v>
          </cell>
          <cell r="M244">
            <v>0</v>
          </cell>
          <cell r="N244">
            <v>0</v>
          </cell>
          <cell r="O244">
            <v>0</v>
          </cell>
          <cell r="P244">
            <v>0</v>
          </cell>
          <cell r="Q244">
            <v>0</v>
          </cell>
          <cell r="R244">
            <v>0</v>
          </cell>
          <cell r="S244">
            <v>0</v>
          </cell>
          <cell r="T244">
            <v>0</v>
          </cell>
          <cell r="U244">
            <v>0</v>
          </cell>
          <cell r="V244">
            <v>0</v>
          </cell>
          <cell r="W244">
            <v>0</v>
          </cell>
          <cell r="X244">
            <v>0</v>
          </cell>
          <cell r="Y244">
            <v>0</v>
          </cell>
          <cell r="Z244">
            <v>0</v>
          </cell>
          <cell r="AA244">
            <v>0</v>
          </cell>
          <cell r="AB244">
            <v>0</v>
          </cell>
          <cell r="AC244">
            <v>0</v>
          </cell>
        </row>
        <row r="245">
          <cell r="J245">
            <v>0</v>
          </cell>
          <cell r="K245">
            <v>0</v>
          </cell>
          <cell r="L245">
            <v>0</v>
          </cell>
          <cell r="M245">
            <v>0</v>
          </cell>
          <cell r="N245">
            <v>0</v>
          </cell>
          <cell r="O245">
            <v>0</v>
          </cell>
          <cell r="P245">
            <v>0</v>
          </cell>
          <cell r="Q245">
            <v>0</v>
          </cell>
          <cell r="R245">
            <v>0</v>
          </cell>
          <cell r="S245">
            <v>0</v>
          </cell>
          <cell r="T245">
            <v>0</v>
          </cell>
          <cell r="U245">
            <v>0</v>
          </cell>
          <cell r="V245">
            <v>0</v>
          </cell>
          <cell r="W245">
            <v>0</v>
          </cell>
          <cell r="X245">
            <v>0</v>
          </cell>
          <cell r="Y245">
            <v>0</v>
          </cell>
          <cell r="Z245">
            <v>0</v>
          </cell>
          <cell r="AA245">
            <v>0</v>
          </cell>
          <cell r="AB245">
            <v>0</v>
          </cell>
          <cell r="AC245">
            <v>0</v>
          </cell>
        </row>
        <row r="246">
          <cell r="J246">
            <v>0</v>
          </cell>
          <cell r="K246">
            <v>0</v>
          </cell>
          <cell r="L246">
            <v>0</v>
          </cell>
          <cell r="M246">
            <v>0</v>
          </cell>
          <cell r="N246">
            <v>0</v>
          </cell>
          <cell r="O246">
            <v>0</v>
          </cell>
          <cell r="P246">
            <v>0</v>
          </cell>
          <cell r="Q246">
            <v>0</v>
          </cell>
          <cell r="R246">
            <v>0</v>
          </cell>
          <cell r="S246">
            <v>0</v>
          </cell>
          <cell r="T246">
            <v>0</v>
          </cell>
          <cell r="U246">
            <v>0</v>
          </cell>
          <cell r="V246">
            <v>0</v>
          </cell>
          <cell r="W246">
            <v>0</v>
          </cell>
          <cell r="X246">
            <v>0</v>
          </cell>
          <cell r="Y246">
            <v>0</v>
          </cell>
          <cell r="Z246">
            <v>0</v>
          </cell>
          <cell r="AA246">
            <v>0</v>
          </cell>
          <cell r="AB246">
            <v>0</v>
          </cell>
          <cell r="AC246">
            <v>0</v>
          </cell>
        </row>
        <row r="247">
          <cell r="J247">
            <v>0</v>
          </cell>
          <cell r="K247">
            <v>0</v>
          </cell>
          <cell r="L247">
            <v>0</v>
          </cell>
          <cell r="M247">
            <v>0</v>
          </cell>
          <cell r="N247">
            <v>0</v>
          </cell>
          <cell r="O247">
            <v>0</v>
          </cell>
          <cell r="P247">
            <v>0</v>
          </cell>
          <cell r="Q247">
            <v>0</v>
          </cell>
          <cell r="R247">
            <v>0</v>
          </cell>
          <cell r="S247">
            <v>0</v>
          </cell>
          <cell r="T247">
            <v>0</v>
          </cell>
          <cell r="U247">
            <v>0</v>
          </cell>
          <cell r="V247">
            <v>0</v>
          </cell>
          <cell r="W247">
            <v>0</v>
          </cell>
          <cell r="X247">
            <v>0</v>
          </cell>
          <cell r="Y247">
            <v>0</v>
          </cell>
          <cell r="Z247">
            <v>0</v>
          </cell>
          <cell r="AA247">
            <v>0</v>
          </cell>
          <cell r="AB247">
            <v>0</v>
          </cell>
          <cell r="AC247">
            <v>0</v>
          </cell>
        </row>
        <row r="248">
          <cell r="J248">
            <v>0</v>
          </cell>
          <cell r="K248">
            <v>0</v>
          </cell>
          <cell r="L248">
            <v>0</v>
          </cell>
          <cell r="M248">
            <v>0</v>
          </cell>
          <cell r="N248">
            <v>0</v>
          </cell>
          <cell r="O248">
            <v>0</v>
          </cell>
          <cell r="P248">
            <v>0</v>
          </cell>
          <cell r="Q248">
            <v>0</v>
          </cell>
          <cell r="R248">
            <v>0</v>
          </cell>
          <cell r="S248">
            <v>0</v>
          </cell>
          <cell r="T248">
            <v>0</v>
          </cell>
          <cell r="U248">
            <v>0</v>
          </cell>
          <cell r="V248">
            <v>0</v>
          </cell>
          <cell r="W248">
            <v>0</v>
          </cell>
          <cell r="X248">
            <v>0</v>
          </cell>
          <cell r="Y248">
            <v>0</v>
          </cell>
          <cell r="Z248">
            <v>0</v>
          </cell>
          <cell r="AA248">
            <v>0</v>
          </cell>
          <cell r="AB248">
            <v>0</v>
          </cell>
          <cell r="AC248">
            <v>0</v>
          </cell>
        </row>
        <row r="249">
          <cell r="J249">
            <v>0</v>
          </cell>
          <cell r="K249">
            <v>0</v>
          </cell>
          <cell r="L249">
            <v>0</v>
          </cell>
          <cell r="M249">
            <v>0</v>
          </cell>
          <cell r="N249">
            <v>0</v>
          </cell>
          <cell r="O249">
            <v>0</v>
          </cell>
          <cell r="P249">
            <v>0</v>
          </cell>
          <cell r="Q249">
            <v>0</v>
          </cell>
          <cell r="R249">
            <v>0</v>
          </cell>
          <cell r="S249">
            <v>0</v>
          </cell>
          <cell r="T249">
            <v>0</v>
          </cell>
          <cell r="U249">
            <v>0</v>
          </cell>
          <cell r="V249">
            <v>0</v>
          </cell>
          <cell r="W249">
            <v>0</v>
          </cell>
          <cell r="X249">
            <v>0</v>
          </cell>
          <cell r="Y249">
            <v>0</v>
          </cell>
          <cell r="Z249">
            <v>0</v>
          </cell>
          <cell r="AA249">
            <v>0</v>
          </cell>
          <cell r="AB249">
            <v>0</v>
          </cell>
          <cell r="AC249">
            <v>0</v>
          </cell>
        </row>
        <row r="250">
          <cell r="J250">
            <v>0</v>
          </cell>
          <cell r="K250">
            <v>0</v>
          </cell>
          <cell r="L250">
            <v>0</v>
          </cell>
          <cell r="M250">
            <v>0</v>
          </cell>
          <cell r="N250">
            <v>0</v>
          </cell>
          <cell r="O250">
            <v>0</v>
          </cell>
          <cell r="P250">
            <v>0</v>
          </cell>
          <cell r="Q250">
            <v>0</v>
          </cell>
          <cell r="R250">
            <v>0</v>
          </cell>
          <cell r="S250">
            <v>0</v>
          </cell>
          <cell r="T250">
            <v>0</v>
          </cell>
          <cell r="U250">
            <v>0</v>
          </cell>
          <cell r="V250">
            <v>0</v>
          </cell>
          <cell r="W250">
            <v>0</v>
          </cell>
          <cell r="X250">
            <v>0</v>
          </cell>
          <cell r="Y250">
            <v>0</v>
          </cell>
          <cell r="Z250">
            <v>0</v>
          </cell>
          <cell r="AA250">
            <v>0</v>
          </cell>
          <cell r="AB250">
            <v>0</v>
          </cell>
          <cell r="AC250">
            <v>0</v>
          </cell>
        </row>
        <row r="251">
          <cell r="J251">
            <v>0</v>
          </cell>
          <cell r="K251">
            <v>0</v>
          </cell>
          <cell r="L251">
            <v>0</v>
          </cell>
          <cell r="M251">
            <v>0</v>
          </cell>
          <cell r="N251">
            <v>0</v>
          </cell>
          <cell r="O251">
            <v>0</v>
          </cell>
          <cell r="P251">
            <v>0</v>
          </cell>
          <cell r="Q251">
            <v>0</v>
          </cell>
          <cell r="R251">
            <v>0</v>
          </cell>
          <cell r="S251">
            <v>0</v>
          </cell>
          <cell r="T251">
            <v>0</v>
          </cell>
          <cell r="U251">
            <v>0</v>
          </cell>
          <cell r="V251">
            <v>0</v>
          </cell>
          <cell r="W251">
            <v>0</v>
          </cell>
          <cell r="X251">
            <v>0</v>
          </cell>
          <cell r="Y251">
            <v>0</v>
          </cell>
          <cell r="Z251">
            <v>0</v>
          </cell>
          <cell r="AA251">
            <v>0</v>
          </cell>
          <cell r="AB251">
            <v>0</v>
          </cell>
          <cell r="AC251">
            <v>0</v>
          </cell>
        </row>
        <row r="252">
          <cell r="J252">
            <v>0</v>
          </cell>
          <cell r="K252">
            <v>0</v>
          </cell>
          <cell r="L252">
            <v>0</v>
          </cell>
          <cell r="M252">
            <v>0</v>
          </cell>
          <cell r="N252">
            <v>0</v>
          </cell>
          <cell r="O252">
            <v>0</v>
          </cell>
          <cell r="P252">
            <v>0</v>
          </cell>
          <cell r="Q252">
            <v>0</v>
          </cell>
          <cell r="R252">
            <v>0</v>
          </cell>
          <cell r="S252">
            <v>0</v>
          </cell>
          <cell r="T252">
            <v>0</v>
          </cell>
          <cell r="U252">
            <v>0</v>
          </cell>
          <cell r="V252">
            <v>0</v>
          </cell>
          <cell r="W252">
            <v>0</v>
          </cell>
          <cell r="X252">
            <v>0</v>
          </cell>
          <cell r="Y252">
            <v>0</v>
          </cell>
          <cell r="Z252">
            <v>0</v>
          </cell>
          <cell r="AA252">
            <v>0</v>
          </cell>
          <cell r="AB252">
            <v>0</v>
          </cell>
          <cell r="AC252">
            <v>0</v>
          </cell>
        </row>
        <row r="253">
          <cell r="J253">
            <v>0</v>
          </cell>
          <cell r="K253">
            <v>0</v>
          </cell>
          <cell r="L253">
            <v>0</v>
          </cell>
          <cell r="M253">
            <v>0</v>
          </cell>
          <cell r="N253">
            <v>0</v>
          </cell>
          <cell r="O253">
            <v>0</v>
          </cell>
          <cell r="P253">
            <v>0</v>
          </cell>
          <cell r="Q253">
            <v>0</v>
          </cell>
          <cell r="R253">
            <v>0</v>
          </cell>
          <cell r="S253">
            <v>0</v>
          </cell>
          <cell r="T253">
            <v>0</v>
          </cell>
          <cell r="U253">
            <v>0</v>
          </cell>
          <cell r="V253">
            <v>0</v>
          </cell>
          <cell r="W253">
            <v>0</v>
          </cell>
          <cell r="X253">
            <v>0</v>
          </cell>
          <cell r="Y253">
            <v>0</v>
          </cell>
          <cell r="Z253">
            <v>0</v>
          </cell>
          <cell r="AA253">
            <v>0</v>
          </cell>
          <cell r="AB253">
            <v>0</v>
          </cell>
          <cell r="AC253">
            <v>0</v>
          </cell>
        </row>
        <row r="254">
          <cell r="J254">
            <v>0</v>
          </cell>
          <cell r="K254">
            <v>0</v>
          </cell>
          <cell r="L254">
            <v>0</v>
          </cell>
          <cell r="M254">
            <v>0</v>
          </cell>
          <cell r="N254">
            <v>0</v>
          </cell>
          <cell r="O254">
            <v>0</v>
          </cell>
          <cell r="P254">
            <v>0</v>
          </cell>
          <cell r="Q254">
            <v>0</v>
          </cell>
          <cell r="R254">
            <v>0</v>
          </cell>
          <cell r="S254">
            <v>0</v>
          </cell>
          <cell r="T254">
            <v>0</v>
          </cell>
          <cell r="U254">
            <v>0</v>
          </cell>
          <cell r="V254">
            <v>0</v>
          </cell>
          <cell r="W254">
            <v>0</v>
          </cell>
          <cell r="X254">
            <v>0</v>
          </cell>
          <cell r="Y254">
            <v>0</v>
          </cell>
          <cell r="Z254">
            <v>0</v>
          </cell>
          <cell r="AA254">
            <v>0</v>
          </cell>
          <cell r="AB254">
            <v>0</v>
          </cell>
          <cell r="AC254">
            <v>0</v>
          </cell>
        </row>
        <row r="255">
          <cell r="J255">
            <v>0</v>
          </cell>
          <cell r="K255">
            <v>0</v>
          </cell>
          <cell r="L255">
            <v>0</v>
          </cell>
          <cell r="M255">
            <v>0</v>
          </cell>
          <cell r="N255">
            <v>0</v>
          </cell>
          <cell r="O255">
            <v>0</v>
          </cell>
          <cell r="P255">
            <v>0</v>
          </cell>
          <cell r="Q255">
            <v>0</v>
          </cell>
          <cell r="R255">
            <v>0</v>
          </cell>
          <cell r="S255">
            <v>0</v>
          </cell>
          <cell r="T255">
            <v>0</v>
          </cell>
          <cell r="U255">
            <v>0</v>
          </cell>
          <cell r="V255">
            <v>0</v>
          </cell>
          <cell r="W255">
            <v>0</v>
          </cell>
          <cell r="X255">
            <v>0</v>
          </cell>
          <cell r="Y255">
            <v>0</v>
          </cell>
          <cell r="Z255">
            <v>0</v>
          </cell>
          <cell r="AA255">
            <v>0</v>
          </cell>
          <cell r="AB255">
            <v>0</v>
          </cell>
          <cell r="AC255">
            <v>0</v>
          </cell>
        </row>
        <row r="256">
          <cell r="J256">
            <v>0</v>
          </cell>
          <cell r="K256">
            <v>0</v>
          </cell>
          <cell r="L256">
            <v>0</v>
          </cell>
          <cell r="M256">
            <v>0</v>
          </cell>
          <cell r="N256">
            <v>0</v>
          </cell>
          <cell r="O256">
            <v>0</v>
          </cell>
          <cell r="P256">
            <v>0</v>
          </cell>
          <cell r="Q256">
            <v>0</v>
          </cell>
          <cell r="R256">
            <v>0</v>
          </cell>
          <cell r="S256">
            <v>0</v>
          </cell>
          <cell r="T256">
            <v>0</v>
          </cell>
          <cell r="U256">
            <v>0</v>
          </cell>
          <cell r="V256">
            <v>0</v>
          </cell>
          <cell r="W256">
            <v>0</v>
          </cell>
          <cell r="X256">
            <v>0</v>
          </cell>
          <cell r="Y256">
            <v>0</v>
          </cell>
          <cell r="Z256">
            <v>0</v>
          </cell>
          <cell r="AA256">
            <v>0</v>
          </cell>
          <cell r="AB256">
            <v>0</v>
          </cell>
          <cell r="AC256">
            <v>0</v>
          </cell>
        </row>
        <row r="257">
          <cell r="J257">
            <v>0</v>
          </cell>
          <cell r="K257">
            <v>0</v>
          </cell>
          <cell r="L257">
            <v>0</v>
          </cell>
          <cell r="M257">
            <v>0</v>
          </cell>
          <cell r="N257">
            <v>0</v>
          </cell>
          <cell r="O257">
            <v>0</v>
          </cell>
          <cell r="P257">
            <v>0</v>
          </cell>
          <cell r="Q257">
            <v>0</v>
          </cell>
          <cell r="R257">
            <v>0</v>
          </cell>
          <cell r="S257">
            <v>0</v>
          </cell>
          <cell r="T257">
            <v>0</v>
          </cell>
          <cell r="U257">
            <v>0</v>
          </cell>
          <cell r="V257">
            <v>0</v>
          </cell>
          <cell r="W257">
            <v>0</v>
          </cell>
          <cell r="X257">
            <v>0</v>
          </cell>
          <cell r="Y257">
            <v>0</v>
          </cell>
          <cell r="Z257">
            <v>0</v>
          </cell>
          <cell r="AA257">
            <v>0</v>
          </cell>
          <cell r="AB257">
            <v>0</v>
          </cell>
          <cell r="AC257">
            <v>0</v>
          </cell>
        </row>
        <row r="258">
          <cell r="J258">
            <v>0</v>
          </cell>
          <cell r="K258">
            <v>0</v>
          </cell>
          <cell r="L258">
            <v>0</v>
          </cell>
          <cell r="M258">
            <v>0</v>
          </cell>
          <cell r="N258">
            <v>0</v>
          </cell>
          <cell r="O258">
            <v>0</v>
          </cell>
          <cell r="P258">
            <v>0</v>
          </cell>
          <cell r="Q258">
            <v>0</v>
          </cell>
          <cell r="R258">
            <v>0</v>
          </cell>
          <cell r="S258">
            <v>0</v>
          </cell>
          <cell r="T258">
            <v>0</v>
          </cell>
          <cell r="U258">
            <v>0</v>
          </cell>
          <cell r="V258">
            <v>0</v>
          </cell>
          <cell r="W258">
            <v>0</v>
          </cell>
          <cell r="X258">
            <v>0</v>
          </cell>
          <cell r="Y258">
            <v>0</v>
          </cell>
          <cell r="Z258">
            <v>0</v>
          </cell>
          <cell r="AA258">
            <v>0</v>
          </cell>
          <cell r="AB258">
            <v>0</v>
          </cell>
          <cell r="AC258">
            <v>0</v>
          </cell>
        </row>
        <row r="259">
          <cell r="J259">
            <v>0</v>
          </cell>
          <cell r="K259">
            <v>0</v>
          </cell>
          <cell r="L259">
            <v>0</v>
          </cell>
          <cell r="M259">
            <v>0</v>
          </cell>
          <cell r="N259">
            <v>0</v>
          </cell>
          <cell r="O259">
            <v>0</v>
          </cell>
          <cell r="P259">
            <v>0</v>
          </cell>
          <cell r="Q259">
            <v>0</v>
          </cell>
          <cell r="R259">
            <v>0</v>
          </cell>
          <cell r="S259">
            <v>0</v>
          </cell>
          <cell r="T259">
            <v>0</v>
          </cell>
          <cell r="U259">
            <v>0</v>
          </cell>
          <cell r="V259">
            <v>0</v>
          </cell>
          <cell r="W259">
            <v>0</v>
          </cell>
          <cell r="X259">
            <v>0</v>
          </cell>
          <cell r="Y259">
            <v>0</v>
          </cell>
          <cell r="Z259">
            <v>0</v>
          </cell>
          <cell r="AA259">
            <v>0</v>
          </cell>
          <cell r="AB259">
            <v>0</v>
          </cell>
          <cell r="AC259">
            <v>0</v>
          </cell>
        </row>
        <row r="260">
          <cell r="J260">
            <v>0</v>
          </cell>
          <cell r="K260">
            <v>0</v>
          </cell>
          <cell r="L260">
            <v>0</v>
          </cell>
          <cell r="M260">
            <v>0</v>
          </cell>
          <cell r="N260">
            <v>0</v>
          </cell>
          <cell r="O260">
            <v>0</v>
          </cell>
          <cell r="P260">
            <v>0</v>
          </cell>
          <cell r="Q260">
            <v>0</v>
          </cell>
          <cell r="R260">
            <v>0</v>
          </cell>
          <cell r="S260">
            <v>0</v>
          </cell>
          <cell r="T260">
            <v>0</v>
          </cell>
          <cell r="U260">
            <v>0</v>
          </cell>
          <cell r="V260">
            <v>0</v>
          </cell>
          <cell r="W260">
            <v>0</v>
          </cell>
          <cell r="X260">
            <v>0</v>
          </cell>
          <cell r="Y260">
            <v>0</v>
          </cell>
          <cell r="Z260">
            <v>0</v>
          </cell>
          <cell r="AA260">
            <v>0</v>
          </cell>
          <cell r="AB260">
            <v>0</v>
          </cell>
          <cell r="AC260">
            <v>0</v>
          </cell>
        </row>
        <row r="261">
          <cell r="J261">
            <v>0</v>
          </cell>
          <cell r="K261">
            <v>0</v>
          </cell>
          <cell r="L261">
            <v>0</v>
          </cell>
          <cell r="M261">
            <v>0</v>
          </cell>
          <cell r="N261">
            <v>0</v>
          </cell>
          <cell r="O261">
            <v>0</v>
          </cell>
          <cell r="P261">
            <v>0</v>
          </cell>
          <cell r="Q261">
            <v>0</v>
          </cell>
          <cell r="R261">
            <v>0</v>
          </cell>
          <cell r="S261">
            <v>0</v>
          </cell>
          <cell r="T261">
            <v>0</v>
          </cell>
          <cell r="U261">
            <v>0</v>
          </cell>
          <cell r="V261">
            <v>0</v>
          </cell>
          <cell r="W261">
            <v>0</v>
          </cell>
          <cell r="X261">
            <v>0</v>
          </cell>
          <cell r="Y261">
            <v>0</v>
          </cell>
          <cell r="Z261">
            <v>0</v>
          </cell>
          <cell r="AA261">
            <v>0</v>
          </cell>
          <cell r="AB261">
            <v>0</v>
          </cell>
          <cell r="AC261">
            <v>0</v>
          </cell>
        </row>
        <row r="262">
          <cell r="J262">
            <v>0</v>
          </cell>
          <cell r="K262">
            <v>0</v>
          </cell>
          <cell r="L262">
            <v>0</v>
          </cell>
          <cell r="M262">
            <v>0</v>
          </cell>
          <cell r="N262">
            <v>0</v>
          </cell>
          <cell r="O262">
            <v>0</v>
          </cell>
          <cell r="P262">
            <v>0</v>
          </cell>
          <cell r="Q262">
            <v>0</v>
          </cell>
          <cell r="R262">
            <v>0</v>
          </cell>
          <cell r="S262">
            <v>0</v>
          </cell>
          <cell r="T262">
            <v>0</v>
          </cell>
          <cell r="U262">
            <v>0</v>
          </cell>
          <cell r="V262">
            <v>0</v>
          </cell>
          <cell r="W262">
            <v>0</v>
          </cell>
          <cell r="X262">
            <v>0</v>
          </cell>
          <cell r="Y262">
            <v>0</v>
          </cell>
          <cell r="Z262">
            <v>0</v>
          </cell>
          <cell r="AA262">
            <v>0</v>
          </cell>
          <cell r="AB262">
            <v>0</v>
          </cell>
          <cell r="AC262">
            <v>0</v>
          </cell>
        </row>
        <row r="263">
          <cell r="J263">
            <v>0</v>
          </cell>
          <cell r="K263">
            <v>0</v>
          </cell>
          <cell r="L263">
            <v>0</v>
          </cell>
          <cell r="M263">
            <v>0</v>
          </cell>
          <cell r="N263">
            <v>0</v>
          </cell>
          <cell r="O263">
            <v>0</v>
          </cell>
          <cell r="P263">
            <v>0</v>
          </cell>
          <cell r="Q263">
            <v>0</v>
          </cell>
          <cell r="R263">
            <v>0</v>
          </cell>
          <cell r="S263">
            <v>0</v>
          </cell>
          <cell r="T263">
            <v>0</v>
          </cell>
          <cell r="U263">
            <v>0</v>
          </cell>
          <cell r="V263">
            <v>0</v>
          </cell>
          <cell r="W263">
            <v>0</v>
          </cell>
          <cell r="X263">
            <v>0</v>
          </cell>
          <cell r="Y263">
            <v>0</v>
          </cell>
          <cell r="Z263">
            <v>0</v>
          </cell>
          <cell r="AA263">
            <v>0</v>
          </cell>
          <cell r="AB263">
            <v>0</v>
          </cell>
          <cell r="AC263">
            <v>0</v>
          </cell>
        </row>
        <row r="264">
          <cell r="J264">
            <v>0</v>
          </cell>
          <cell r="K264">
            <v>0</v>
          </cell>
          <cell r="L264">
            <v>0</v>
          </cell>
          <cell r="M264">
            <v>0</v>
          </cell>
          <cell r="N264">
            <v>0</v>
          </cell>
          <cell r="O264">
            <v>0</v>
          </cell>
          <cell r="P264">
            <v>0</v>
          </cell>
          <cell r="Q264">
            <v>0</v>
          </cell>
          <cell r="R264">
            <v>0</v>
          </cell>
          <cell r="S264">
            <v>0</v>
          </cell>
          <cell r="T264">
            <v>0</v>
          </cell>
          <cell r="U264">
            <v>0</v>
          </cell>
          <cell r="V264">
            <v>0</v>
          </cell>
          <cell r="W264">
            <v>0</v>
          </cell>
          <cell r="X264">
            <v>0</v>
          </cell>
          <cell r="Y264">
            <v>0</v>
          </cell>
          <cell r="Z264">
            <v>0</v>
          </cell>
          <cell r="AA264">
            <v>0</v>
          </cell>
          <cell r="AB264">
            <v>0</v>
          </cell>
          <cell r="AC264">
            <v>0</v>
          </cell>
        </row>
        <row r="265">
          <cell r="J265">
            <v>0</v>
          </cell>
          <cell r="K265">
            <v>0</v>
          </cell>
          <cell r="L265">
            <v>0</v>
          </cell>
          <cell r="M265">
            <v>0</v>
          </cell>
          <cell r="N265">
            <v>0</v>
          </cell>
          <cell r="O265">
            <v>0</v>
          </cell>
          <cell r="P265">
            <v>0</v>
          </cell>
          <cell r="Q265">
            <v>0</v>
          </cell>
          <cell r="R265">
            <v>0</v>
          </cell>
          <cell r="S265">
            <v>0</v>
          </cell>
          <cell r="T265">
            <v>0</v>
          </cell>
          <cell r="U265">
            <v>0</v>
          </cell>
          <cell r="V265">
            <v>0</v>
          </cell>
          <cell r="W265">
            <v>0</v>
          </cell>
          <cell r="X265">
            <v>0</v>
          </cell>
          <cell r="Y265">
            <v>0</v>
          </cell>
          <cell r="Z265">
            <v>0</v>
          </cell>
          <cell r="AA265">
            <v>0</v>
          </cell>
          <cell r="AB265">
            <v>0</v>
          </cell>
          <cell r="AC265">
            <v>0</v>
          </cell>
        </row>
        <row r="266">
          <cell r="J266">
            <v>0</v>
          </cell>
          <cell r="K266">
            <v>0</v>
          </cell>
          <cell r="L266">
            <v>0</v>
          </cell>
          <cell r="M266">
            <v>0</v>
          </cell>
          <cell r="N266">
            <v>0</v>
          </cell>
          <cell r="O266">
            <v>0</v>
          </cell>
          <cell r="P266">
            <v>0</v>
          </cell>
          <cell r="Q266">
            <v>0</v>
          </cell>
          <cell r="R266">
            <v>0</v>
          </cell>
          <cell r="S266">
            <v>0</v>
          </cell>
          <cell r="T266">
            <v>0</v>
          </cell>
          <cell r="U266">
            <v>0</v>
          </cell>
          <cell r="V266">
            <v>0</v>
          </cell>
          <cell r="W266">
            <v>0</v>
          </cell>
          <cell r="X266">
            <v>0</v>
          </cell>
          <cell r="Y266">
            <v>0</v>
          </cell>
          <cell r="Z266">
            <v>0</v>
          </cell>
          <cell r="AA266">
            <v>0</v>
          </cell>
          <cell r="AB266">
            <v>0</v>
          </cell>
          <cell r="AC266">
            <v>0</v>
          </cell>
        </row>
        <row r="267">
          <cell r="J267">
            <v>0</v>
          </cell>
          <cell r="K267">
            <v>0</v>
          </cell>
          <cell r="L267">
            <v>0</v>
          </cell>
          <cell r="M267">
            <v>0</v>
          </cell>
          <cell r="N267">
            <v>0</v>
          </cell>
          <cell r="O267">
            <v>0</v>
          </cell>
          <cell r="P267">
            <v>0</v>
          </cell>
          <cell r="Q267">
            <v>0</v>
          </cell>
          <cell r="R267">
            <v>0</v>
          </cell>
          <cell r="S267">
            <v>0</v>
          </cell>
          <cell r="T267">
            <v>0</v>
          </cell>
          <cell r="U267">
            <v>0</v>
          </cell>
          <cell r="V267">
            <v>0</v>
          </cell>
          <cell r="W267">
            <v>0</v>
          </cell>
          <cell r="X267">
            <v>0</v>
          </cell>
          <cell r="Y267">
            <v>0</v>
          </cell>
          <cell r="Z267">
            <v>0</v>
          </cell>
          <cell r="AA267">
            <v>0</v>
          </cell>
          <cell r="AB267">
            <v>0</v>
          </cell>
          <cell r="AC267">
            <v>0</v>
          </cell>
        </row>
        <row r="268">
          <cell r="J268">
            <v>3.9872439030664752</v>
          </cell>
          <cell r="K268">
            <v>3.9872439030664752</v>
          </cell>
          <cell r="L268">
            <v>3.9872439030664752</v>
          </cell>
          <cell r="M268">
            <v>3.9872439030664752</v>
          </cell>
          <cell r="N268">
            <v>3.9872439030664752</v>
          </cell>
          <cell r="O268">
            <v>3.9872439030664752</v>
          </cell>
          <cell r="P268">
            <v>3.9872439030664752</v>
          </cell>
          <cell r="Q268">
            <v>3.9872439030664752</v>
          </cell>
          <cell r="R268">
            <v>3.9872439030664752</v>
          </cell>
          <cell r="S268">
            <v>3.9872439030664752</v>
          </cell>
          <cell r="T268">
            <v>3.9872439030664752</v>
          </cell>
          <cell r="U268">
            <v>3.9872439030664752</v>
          </cell>
          <cell r="V268">
            <v>3.9872439030664752</v>
          </cell>
          <cell r="W268">
            <v>3.9872439030664752</v>
          </cell>
          <cell r="X268">
            <v>3.9872439030664752</v>
          </cell>
          <cell r="Y268">
            <v>3.9872439030664752</v>
          </cell>
          <cell r="Z268">
            <v>3.9872439030664752</v>
          </cell>
          <cell r="AA268">
            <v>3.9872439030664752</v>
          </cell>
          <cell r="AB268">
            <v>3.9872439030664752</v>
          </cell>
          <cell r="AC268">
            <v>3.9872439030664752</v>
          </cell>
        </row>
        <row r="269">
          <cell r="J269">
            <v>0</v>
          </cell>
          <cell r="K269">
            <v>0</v>
          </cell>
          <cell r="L269">
            <v>0</v>
          </cell>
          <cell r="M269">
            <v>0</v>
          </cell>
          <cell r="N269">
            <v>0</v>
          </cell>
          <cell r="O269">
            <v>0</v>
          </cell>
          <cell r="P269">
            <v>0</v>
          </cell>
          <cell r="Q269">
            <v>0</v>
          </cell>
          <cell r="R269">
            <v>0</v>
          </cell>
          <cell r="S269">
            <v>0</v>
          </cell>
          <cell r="T269">
            <v>0</v>
          </cell>
          <cell r="U269">
            <v>0</v>
          </cell>
          <cell r="V269">
            <v>0</v>
          </cell>
          <cell r="W269">
            <v>0</v>
          </cell>
          <cell r="X269">
            <v>0</v>
          </cell>
          <cell r="Y269">
            <v>0</v>
          </cell>
          <cell r="Z269">
            <v>0</v>
          </cell>
          <cell r="AA269">
            <v>0</v>
          </cell>
          <cell r="AB269">
            <v>0</v>
          </cell>
          <cell r="AC269">
            <v>0</v>
          </cell>
        </row>
        <row r="270">
          <cell r="J270">
            <v>0</v>
          </cell>
          <cell r="K270">
            <v>0</v>
          </cell>
          <cell r="L270">
            <v>0</v>
          </cell>
          <cell r="M270">
            <v>0</v>
          </cell>
          <cell r="N270">
            <v>0</v>
          </cell>
          <cell r="O270">
            <v>0</v>
          </cell>
          <cell r="P270">
            <v>0</v>
          </cell>
          <cell r="Q270">
            <v>0</v>
          </cell>
          <cell r="R270">
            <v>0</v>
          </cell>
          <cell r="S270">
            <v>0</v>
          </cell>
          <cell r="T270">
            <v>0</v>
          </cell>
          <cell r="U270">
            <v>0</v>
          </cell>
          <cell r="V270">
            <v>0</v>
          </cell>
          <cell r="W270">
            <v>0</v>
          </cell>
          <cell r="X270">
            <v>0</v>
          </cell>
          <cell r="Y270">
            <v>0</v>
          </cell>
          <cell r="Z270">
            <v>0</v>
          </cell>
          <cell r="AA270">
            <v>0</v>
          </cell>
          <cell r="AB270">
            <v>0</v>
          </cell>
          <cell r="AC270">
            <v>0</v>
          </cell>
        </row>
        <row r="271">
          <cell r="J271">
            <v>0</v>
          </cell>
          <cell r="K271">
            <v>0</v>
          </cell>
          <cell r="L271">
            <v>0</v>
          </cell>
          <cell r="M271">
            <v>0</v>
          </cell>
          <cell r="N271">
            <v>0</v>
          </cell>
          <cell r="O271">
            <v>0</v>
          </cell>
          <cell r="P271">
            <v>0</v>
          </cell>
          <cell r="Q271">
            <v>0</v>
          </cell>
          <cell r="R271">
            <v>0</v>
          </cell>
          <cell r="S271">
            <v>0</v>
          </cell>
          <cell r="T271">
            <v>0</v>
          </cell>
          <cell r="U271">
            <v>0</v>
          </cell>
          <cell r="V271">
            <v>0</v>
          </cell>
          <cell r="W271">
            <v>0</v>
          </cell>
          <cell r="X271">
            <v>0</v>
          </cell>
          <cell r="Y271">
            <v>0</v>
          </cell>
          <cell r="Z271">
            <v>0</v>
          </cell>
          <cell r="AA271">
            <v>0</v>
          </cell>
          <cell r="AB271">
            <v>0</v>
          </cell>
          <cell r="AC271">
            <v>0</v>
          </cell>
        </row>
        <row r="272">
          <cell r="J272">
            <v>0</v>
          </cell>
          <cell r="K272">
            <v>0</v>
          </cell>
          <cell r="L272">
            <v>0</v>
          </cell>
          <cell r="M272">
            <v>0</v>
          </cell>
          <cell r="N272">
            <v>0</v>
          </cell>
          <cell r="O272">
            <v>0</v>
          </cell>
          <cell r="P272">
            <v>0</v>
          </cell>
          <cell r="Q272">
            <v>0</v>
          </cell>
          <cell r="R272">
            <v>0</v>
          </cell>
          <cell r="S272">
            <v>0</v>
          </cell>
          <cell r="T272">
            <v>0</v>
          </cell>
          <cell r="U272">
            <v>0</v>
          </cell>
          <cell r="V272">
            <v>0</v>
          </cell>
          <cell r="W272">
            <v>0</v>
          </cell>
          <cell r="X272">
            <v>0</v>
          </cell>
          <cell r="Y272">
            <v>0</v>
          </cell>
          <cell r="Z272">
            <v>0</v>
          </cell>
          <cell r="AA272">
            <v>0</v>
          </cell>
          <cell r="AB272">
            <v>0</v>
          </cell>
          <cell r="AC272">
            <v>0</v>
          </cell>
        </row>
        <row r="273">
          <cell r="J273">
            <v>0</v>
          </cell>
          <cell r="K273">
            <v>0</v>
          </cell>
          <cell r="L273">
            <v>0</v>
          </cell>
          <cell r="M273">
            <v>0</v>
          </cell>
          <cell r="N273">
            <v>0</v>
          </cell>
          <cell r="O273">
            <v>0</v>
          </cell>
          <cell r="P273">
            <v>0</v>
          </cell>
          <cell r="Q273">
            <v>0</v>
          </cell>
          <cell r="R273">
            <v>0</v>
          </cell>
          <cell r="S273">
            <v>0</v>
          </cell>
          <cell r="T273">
            <v>0</v>
          </cell>
          <cell r="U273">
            <v>0</v>
          </cell>
          <cell r="V273">
            <v>0</v>
          </cell>
          <cell r="W273">
            <v>0</v>
          </cell>
          <cell r="X273">
            <v>0</v>
          </cell>
          <cell r="Y273">
            <v>0</v>
          </cell>
          <cell r="Z273">
            <v>0</v>
          </cell>
          <cell r="AA273">
            <v>0</v>
          </cell>
          <cell r="AB273">
            <v>0</v>
          </cell>
          <cell r="AC273">
            <v>0</v>
          </cell>
        </row>
        <row r="274">
          <cell r="J274">
            <v>0</v>
          </cell>
          <cell r="K274">
            <v>0</v>
          </cell>
          <cell r="L274">
            <v>0</v>
          </cell>
          <cell r="M274">
            <v>0</v>
          </cell>
          <cell r="N274">
            <v>0</v>
          </cell>
          <cell r="O274">
            <v>0</v>
          </cell>
          <cell r="P274">
            <v>0</v>
          </cell>
          <cell r="Q274">
            <v>0</v>
          </cell>
          <cell r="R274">
            <v>0</v>
          </cell>
          <cell r="S274">
            <v>0</v>
          </cell>
          <cell r="T274">
            <v>0</v>
          </cell>
          <cell r="U274">
            <v>0</v>
          </cell>
          <cell r="V274">
            <v>0</v>
          </cell>
          <cell r="W274">
            <v>0</v>
          </cell>
          <cell r="X274">
            <v>0</v>
          </cell>
          <cell r="Y274">
            <v>0</v>
          </cell>
          <cell r="Z274">
            <v>0</v>
          </cell>
          <cell r="AA274">
            <v>0</v>
          </cell>
          <cell r="AB274">
            <v>0</v>
          </cell>
          <cell r="AC274">
            <v>0</v>
          </cell>
        </row>
        <row r="275">
          <cell r="J275">
            <v>0</v>
          </cell>
          <cell r="K275">
            <v>0</v>
          </cell>
          <cell r="L275">
            <v>0</v>
          </cell>
          <cell r="M275">
            <v>0</v>
          </cell>
          <cell r="N275">
            <v>0</v>
          </cell>
          <cell r="O275">
            <v>0</v>
          </cell>
          <cell r="P275">
            <v>0</v>
          </cell>
          <cell r="Q275">
            <v>0</v>
          </cell>
          <cell r="R275">
            <v>0</v>
          </cell>
          <cell r="S275">
            <v>0</v>
          </cell>
          <cell r="T275">
            <v>0</v>
          </cell>
          <cell r="U275">
            <v>0</v>
          </cell>
          <cell r="V275">
            <v>0</v>
          </cell>
          <cell r="W275">
            <v>0</v>
          </cell>
          <cell r="X275">
            <v>0</v>
          </cell>
          <cell r="Y275">
            <v>0</v>
          </cell>
          <cell r="Z275">
            <v>0</v>
          </cell>
          <cell r="AA275">
            <v>0</v>
          </cell>
          <cell r="AB275">
            <v>0</v>
          </cell>
          <cell r="AC275">
            <v>0</v>
          </cell>
        </row>
        <row r="276">
          <cell r="J276">
            <v>0</v>
          </cell>
          <cell r="K276">
            <v>0</v>
          </cell>
          <cell r="L276">
            <v>0</v>
          </cell>
          <cell r="M276">
            <v>0</v>
          </cell>
          <cell r="N276">
            <v>0</v>
          </cell>
          <cell r="O276">
            <v>0</v>
          </cell>
          <cell r="P276">
            <v>0</v>
          </cell>
          <cell r="Q276">
            <v>0</v>
          </cell>
          <cell r="R276">
            <v>0</v>
          </cell>
          <cell r="S276">
            <v>0</v>
          </cell>
          <cell r="T276">
            <v>0</v>
          </cell>
          <cell r="U276">
            <v>0</v>
          </cell>
          <cell r="V276">
            <v>0</v>
          </cell>
          <cell r="W276">
            <v>0</v>
          </cell>
          <cell r="X276">
            <v>0</v>
          </cell>
          <cell r="Y276">
            <v>0</v>
          </cell>
          <cell r="Z276">
            <v>0</v>
          </cell>
          <cell r="AA276">
            <v>0</v>
          </cell>
          <cell r="AB276">
            <v>0</v>
          </cell>
          <cell r="AC276">
            <v>0</v>
          </cell>
        </row>
        <row r="277">
          <cell r="J277">
            <v>0</v>
          </cell>
          <cell r="K277">
            <v>0</v>
          </cell>
          <cell r="L277">
            <v>0</v>
          </cell>
          <cell r="M277">
            <v>0</v>
          </cell>
          <cell r="N277">
            <v>0</v>
          </cell>
          <cell r="O277">
            <v>0</v>
          </cell>
          <cell r="P277">
            <v>0</v>
          </cell>
          <cell r="Q277">
            <v>0</v>
          </cell>
          <cell r="R277">
            <v>0</v>
          </cell>
          <cell r="S277">
            <v>0</v>
          </cell>
          <cell r="T277">
            <v>0</v>
          </cell>
          <cell r="U277">
            <v>0</v>
          </cell>
          <cell r="V277">
            <v>0</v>
          </cell>
          <cell r="W277">
            <v>0</v>
          </cell>
          <cell r="X277">
            <v>0</v>
          </cell>
          <cell r="Y277">
            <v>0</v>
          </cell>
          <cell r="Z277">
            <v>0</v>
          </cell>
          <cell r="AA277">
            <v>0</v>
          </cell>
          <cell r="AB277">
            <v>0</v>
          </cell>
          <cell r="AC277">
            <v>0</v>
          </cell>
        </row>
        <row r="278">
          <cell r="J278">
            <v>0</v>
          </cell>
          <cell r="K278">
            <v>0</v>
          </cell>
          <cell r="L278">
            <v>0</v>
          </cell>
          <cell r="M278">
            <v>0</v>
          </cell>
          <cell r="N278">
            <v>0</v>
          </cell>
          <cell r="O278">
            <v>0</v>
          </cell>
          <cell r="P278">
            <v>0</v>
          </cell>
          <cell r="Q278">
            <v>0</v>
          </cell>
          <cell r="R278">
            <v>0</v>
          </cell>
          <cell r="S278">
            <v>0</v>
          </cell>
          <cell r="T278">
            <v>0</v>
          </cell>
          <cell r="U278">
            <v>0</v>
          </cell>
          <cell r="V278">
            <v>0</v>
          </cell>
          <cell r="W278">
            <v>0</v>
          </cell>
          <cell r="X278">
            <v>0</v>
          </cell>
          <cell r="Y278">
            <v>0</v>
          </cell>
          <cell r="Z278">
            <v>0</v>
          </cell>
          <cell r="AA278">
            <v>0</v>
          </cell>
          <cell r="AB278">
            <v>0</v>
          </cell>
          <cell r="AC278">
            <v>0</v>
          </cell>
        </row>
        <row r="279">
          <cell r="J279">
            <v>0</v>
          </cell>
          <cell r="K279">
            <v>0</v>
          </cell>
          <cell r="L279">
            <v>0</v>
          </cell>
          <cell r="M279">
            <v>0</v>
          </cell>
          <cell r="N279">
            <v>0</v>
          </cell>
          <cell r="O279">
            <v>0</v>
          </cell>
          <cell r="P279">
            <v>0</v>
          </cell>
          <cell r="Q279">
            <v>0</v>
          </cell>
          <cell r="R279">
            <v>0</v>
          </cell>
          <cell r="S279">
            <v>0</v>
          </cell>
          <cell r="T279">
            <v>0</v>
          </cell>
          <cell r="U279">
            <v>0</v>
          </cell>
          <cell r="V279">
            <v>0</v>
          </cell>
          <cell r="W279">
            <v>0</v>
          </cell>
          <cell r="X279">
            <v>0</v>
          </cell>
          <cell r="Y279">
            <v>0</v>
          </cell>
          <cell r="Z279">
            <v>0</v>
          </cell>
          <cell r="AA279">
            <v>0</v>
          </cell>
          <cell r="AB279">
            <v>0</v>
          </cell>
          <cell r="AC279">
            <v>0</v>
          </cell>
        </row>
        <row r="280">
          <cell r="J280">
            <v>0</v>
          </cell>
          <cell r="K280">
            <v>0</v>
          </cell>
          <cell r="L280">
            <v>0</v>
          </cell>
          <cell r="M280">
            <v>0</v>
          </cell>
          <cell r="N280">
            <v>0</v>
          </cell>
          <cell r="O280">
            <v>0</v>
          </cell>
          <cell r="P280">
            <v>0</v>
          </cell>
          <cell r="Q280">
            <v>0</v>
          </cell>
          <cell r="R280">
            <v>0</v>
          </cell>
          <cell r="S280">
            <v>0</v>
          </cell>
          <cell r="T280">
            <v>0</v>
          </cell>
          <cell r="U280">
            <v>0</v>
          </cell>
          <cell r="V280">
            <v>0</v>
          </cell>
          <cell r="W280">
            <v>0</v>
          </cell>
          <cell r="X280">
            <v>0</v>
          </cell>
          <cell r="Y280">
            <v>0</v>
          </cell>
          <cell r="Z280">
            <v>0</v>
          </cell>
          <cell r="AA280">
            <v>0</v>
          </cell>
          <cell r="AB280">
            <v>0</v>
          </cell>
          <cell r="AC280">
            <v>0</v>
          </cell>
        </row>
        <row r="281">
          <cell r="J281">
            <v>0</v>
          </cell>
          <cell r="K281">
            <v>0</v>
          </cell>
          <cell r="L281">
            <v>0</v>
          </cell>
          <cell r="M281">
            <v>0</v>
          </cell>
          <cell r="N281">
            <v>0</v>
          </cell>
          <cell r="O281">
            <v>0</v>
          </cell>
          <cell r="P281">
            <v>0</v>
          </cell>
          <cell r="Q281">
            <v>0</v>
          </cell>
          <cell r="R281">
            <v>0</v>
          </cell>
          <cell r="S281">
            <v>0</v>
          </cell>
          <cell r="T281">
            <v>0</v>
          </cell>
          <cell r="U281">
            <v>0</v>
          </cell>
          <cell r="V281">
            <v>0</v>
          </cell>
          <cell r="W281">
            <v>0</v>
          </cell>
          <cell r="X281">
            <v>0</v>
          </cell>
          <cell r="Y281">
            <v>0</v>
          </cell>
          <cell r="Z281">
            <v>0</v>
          </cell>
          <cell r="AA281">
            <v>0</v>
          </cell>
          <cell r="AB281">
            <v>0</v>
          </cell>
          <cell r="AC281">
            <v>0</v>
          </cell>
        </row>
        <row r="282">
          <cell r="J282">
            <v>0</v>
          </cell>
          <cell r="K282">
            <v>0</v>
          </cell>
          <cell r="L282">
            <v>0</v>
          </cell>
          <cell r="M282">
            <v>0</v>
          </cell>
          <cell r="N282">
            <v>0</v>
          </cell>
          <cell r="O282">
            <v>0</v>
          </cell>
          <cell r="P282">
            <v>0</v>
          </cell>
          <cell r="Q282">
            <v>0</v>
          </cell>
          <cell r="R282">
            <v>0</v>
          </cell>
          <cell r="S282">
            <v>0</v>
          </cell>
          <cell r="T282">
            <v>0</v>
          </cell>
          <cell r="U282">
            <v>0</v>
          </cell>
          <cell r="V282">
            <v>0</v>
          </cell>
          <cell r="W282">
            <v>0</v>
          </cell>
          <cell r="X282">
            <v>0</v>
          </cell>
          <cell r="Y282">
            <v>0</v>
          </cell>
          <cell r="Z282">
            <v>0</v>
          </cell>
          <cell r="AA282">
            <v>0</v>
          </cell>
          <cell r="AB282">
            <v>0</v>
          </cell>
          <cell r="AC282">
            <v>0</v>
          </cell>
        </row>
        <row r="283">
          <cell r="J283">
            <v>0</v>
          </cell>
          <cell r="K283">
            <v>0</v>
          </cell>
          <cell r="L283">
            <v>0</v>
          </cell>
          <cell r="M283">
            <v>0</v>
          </cell>
          <cell r="N283">
            <v>0</v>
          </cell>
          <cell r="O283">
            <v>0</v>
          </cell>
          <cell r="P283">
            <v>0</v>
          </cell>
          <cell r="Q283">
            <v>0</v>
          </cell>
          <cell r="R283">
            <v>0</v>
          </cell>
          <cell r="S283">
            <v>0</v>
          </cell>
          <cell r="T283">
            <v>0</v>
          </cell>
          <cell r="U283">
            <v>0</v>
          </cell>
          <cell r="V283">
            <v>0</v>
          </cell>
          <cell r="W283">
            <v>0</v>
          </cell>
          <cell r="X283">
            <v>0</v>
          </cell>
          <cell r="Y283">
            <v>0</v>
          </cell>
          <cell r="Z283">
            <v>0</v>
          </cell>
          <cell r="AA283">
            <v>0</v>
          </cell>
          <cell r="AB283">
            <v>0</v>
          </cell>
          <cell r="AC283">
            <v>0</v>
          </cell>
        </row>
        <row r="284">
          <cell r="J284">
            <v>0</v>
          </cell>
          <cell r="K284">
            <v>0</v>
          </cell>
          <cell r="L284">
            <v>0</v>
          </cell>
          <cell r="M284">
            <v>0</v>
          </cell>
          <cell r="N284">
            <v>0</v>
          </cell>
          <cell r="O284">
            <v>0</v>
          </cell>
          <cell r="P284">
            <v>0</v>
          </cell>
          <cell r="Q284">
            <v>0</v>
          </cell>
          <cell r="R284">
            <v>0</v>
          </cell>
          <cell r="S284">
            <v>0</v>
          </cell>
          <cell r="T284">
            <v>0</v>
          </cell>
          <cell r="U284">
            <v>0</v>
          </cell>
          <cell r="V284">
            <v>0</v>
          </cell>
          <cell r="W284">
            <v>0</v>
          </cell>
          <cell r="X284">
            <v>0</v>
          </cell>
          <cell r="Y284">
            <v>0</v>
          </cell>
          <cell r="Z284">
            <v>0</v>
          </cell>
          <cell r="AA284">
            <v>0</v>
          </cell>
          <cell r="AB284">
            <v>0</v>
          </cell>
          <cell r="AC284">
            <v>0</v>
          </cell>
        </row>
        <row r="285">
          <cell r="J285">
            <v>0</v>
          </cell>
          <cell r="K285">
            <v>0</v>
          </cell>
          <cell r="L285">
            <v>0</v>
          </cell>
          <cell r="M285">
            <v>0</v>
          </cell>
          <cell r="N285">
            <v>0</v>
          </cell>
          <cell r="O285">
            <v>0</v>
          </cell>
          <cell r="P285">
            <v>0</v>
          </cell>
          <cell r="Q285">
            <v>0</v>
          </cell>
          <cell r="R285">
            <v>0</v>
          </cell>
          <cell r="S285">
            <v>0</v>
          </cell>
          <cell r="T285">
            <v>0</v>
          </cell>
          <cell r="U285">
            <v>0</v>
          </cell>
          <cell r="V285">
            <v>0</v>
          </cell>
          <cell r="W285">
            <v>0</v>
          </cell>
          <cell r="X285">
            <v>0</v>
          </cell>
          <cell r="Y285">
            <v>0</v>
          </cell>
          <cell r="Z285">
            <v>0</v>
          </cell>
          <cell r="AA285">
            <v>0</v>
          </cell>
          <cell r="AB285">
            <v>0</v>
          </cell>
          <cell r="AC285">
            <v>0</v>
          </cell>
        </row>
        <row r="286">
          <cell r="J286">
            <v>0</v>
          </cell>
          <cell r="K286">
            <v>0</v>
          </cell>
          <cell r="L286">
            <v>0</v>
          </cell>
          <cell r="M286">
            <v>0</v>
          </cell>
          <cell r="N286">
            <v>0</v>
          </cell>
          <cell r="O286">
            <v>0</v>
          </cell>
          <cell r="P286">
            <v>0</v>
          </cell>
          <cell r="Q286">
            <v>0</v>
          </cell>
          <cell r="R286">
            <v>0</v>
          </cell>
          <cell r="S286">
            <v>0</v>
          </cell>
          <cell r="T286">
            <v>0</v>
          </cell>
          <cell r="U286">
            <v>0</v>
          </cell>
          <cell r="V286">
            <v>0</v>
          </cell>
          <cell r="W286">
            <v>0</v>
          </cell>
          <cell r="X286">
            <v>0</v>
          </cell>
          <cell r="Y286">
            <v>0</v>
          </cell>
          <cell r="Z286">
            <v>0</v>
          </cell>
          <cell r="AA286">
            <v>0</v>
          </cell>
          <cell r="AB286">
            <v>0</v>
          </cell>
          <cell r="AC286">
            <v>0</v>
          </cell>
        </row>
        <row r="287">
          <cell r="J287">
            <v>0</v>
          </cell>
          <cell r="K287">
            <v>0</v>
          </cell>
          <cell r="L287">
            <v>0</v>
          </cell>
          <cell r="M287">
            <v>0</v>
          </cell>
          <cell r="N287">
            <v>0</v>
          </cell>
          <cell r="O287">
            <v>0</v>
          </cell>
          <cell r="P287">
            <v>0</v>
          </cell>
          <cell r="Q287">
            <v>0</v>
          </cell>
          <cell r="R287">
            <v>0</v>
          </cell>
          <cell r="S287">
            <v>0</v>
          </cell>
          <cell r="T287">
            <v>0</v>
          </cell>
          <cell r="U287">
            <v>0</v>
          </cell>
          <cell r="V287">
            <v>0</v>
          </cell>
          <cell r="W287">
            <v>0</v>
          </cell>
          <cell r="X287">
            <v>0</v>
          </cell>
          <cell r="Y287">
            <v>0</v>
          </cell>
          <cell r="Z287">
            <v>0</v>
          </cell>
          <cell r="AA287">
            <v>0</v>
          </cell>
          <cell r="AB287">
            <v>0</v>
          </cell>
          <cell r="AC287">
            <v>0</v>
          </cell>
        </row>
        <row r="288">
          <cell r="J288">
            <v>0</v>
          </cell>
          <cell r="K288">
            <v>0</v>
          </cell>
          <cell r="L288">
            <v>0</v>
          </cell>
          <cell r="M288">
            <v>0</v>
          </cell>
          <cell r="N288">
            <v>0</v>
          </cell>
          <cell r="O288">
            <v>0</v>
          </cell>
          <cell r="P288">
            <v>0</v>
          </cell>
          <cell r="Q288">
            <v>0</v>
          </cell>
          <cell r="R288">
            <v>0</v>
          </cell>
          <cell r="S288">
            <v>0</v>
          </cell>
          <cell r="T288">
            <v>0</v>
          </cell>
          <cell r="U288">
            <v>0</v>
          </cell>
          <cell r="V288">
            <v>0</v>
          </cell>
          <cell r="W288">
            <v>0</v>
          </cell>
          <cell r="X288">
            <v>0</v>
          </cell>
          <cell r="Y288">
            <v>0</v>
          </cell>
          <cell r="Z288">
            <v>0</v>
          </cell>
          <cell r="AA288">
            <v>0</v>
          </cell>
          <cell r="AB288">
            <v>0</v>
          </cell>
          <cell r="AC288">
            <v>0</v>
          </cell>
        </row>
        <row r="289">
          <cell r="J289">
            <v>0</v>
          </cell>
          <cell r="K289">
            <v>0</v>
          </cell>
          <cell r="L289">
            <v>0</v>
          </cell>
          <cell r="M289">
            <v>0</v>
          </cell>
          <cell r="N289">
            <v>0</v>
          </cell>
          <cell r="O289">
            <v>0</v>
          </cell>
          <cell r="P289">
            <v>0</v>
          </cell>
          <cell r="Q289">
            <v>0</v>
          </cell>
          <cell r="R289">
            <v>0</v>
          </cell>
          <cell r="S289">
            <v>0</v>
          </cell>
          <cell r="T289">
            <v>0</v>
          </cell>
          <cell r="U289">
            <v>0</v>
          </cell>
          <cell r="V289">
            <v>0</v>
          </cell>
          <cell r="W289">
            <v>0</v>
          </cell>
          <cell r="X289">
            <v>0</v>
          </cell>
          <cell r="Y289">
            <v>0</v>
          </cell>
          <cell r="Z289">
            <v>0</v>
          </cell>
          <cell r="AA289">
            <v>0</v>
          </cell>
          <cell r="AB289">
            <v>0</v>
          </cell>
          <cell r="AC289">
            <v>0</v>
          </cell>
        </row>
        <row r="290">
          <cell r="J290">
            <v>0</v>
          </cell>
          <cell r="K290">
            <v>0</v>
          </cell>
          <cell r="L290">
            <v>0</v>
          </cell>
          <cell r="M290">
            <v>0</v>
          </cell>
          <cell r="N290">
            <v>0</v>
          </cell>
          <cell r="O290">
            <v>0</v>
          </cell>
          <cell r="P290">
            <v>0</v>
          </cell>
          <cell r="Q290">
            <v>0</v>
          </cell>
          <cell r="R290">
            <v>0</v>
          </cell>
          <cell r="S290">
            <v>0</v>
          </cell>
          <cell r="T290">
            <v>0</v>
          </cell>
          <cell r="U290">
            <v>0</v>
          </cell>
          <cell r="V290">
            <v>0</v>
          </cell>
          <cell r="W290">
            <v>0</v>
          </cell>
          <cell r="X290">
            <v>0</v>
          </cell>
          <cell r="Y290">
            <v>0</v>
          </cell>
          <cell r="Z290">
            <v>0</v>
          </cell>
          <cell r="AA290">
            <v>0</v>
          </cell>
          <cell r="AB290">
            <v>0</v>
          </cell>
          <cell r="AC290">
            <v>0</v>
          </cell>
        </row>
        <row r="291">
          <cell r="J291">
            <v>0</v>
          </cell>
          <cell r="K291">
            <v>0</v>
          </cell>
          <cell r="L291">
            <v>0</v>
          </cell>
          <cell r="M291">
            <v>0</v>
          </cell>
          <cell r="N291">
            <v>0</v>
          </cell>
          <cell r="O291">
            <v>0</v>
          </cell>
          <cell r="P291">
            <v>0</v>
          </cell>
          <cell r="Q291">
            <v>0</v>
          </cell>
          <cell r="R291">
            <v>0</v>
          </cell>
          <cell r="S291">
            <v>0</v>
          </cell>
          <cell r="T291">
            <v>0</v>
          </cell>
          <cell r="U291">
            <v>0</v>
          </cell>
          <cell r="V291">
            <v>0</v>
          </cell>
          <cell r="W291">
            <v>0</v>
          </cell>
          <cell r="X291">
            <v>0</v>
          </cell>
          <cell r="Y291">
            <v>0</v>
          </cell>
          <cell r="Z291">
            <v>0</v>
          </cell>
          <cell r="AA291">
            <v>0</v>
          </cell>
          <cell r="AB291">
            <v>0</v>
          </cell>
          <cell r="AC291">
            <v>0</v>
          </cell>
        </row>
        <row r="292">
          <cell r="J292">
            <v>0</v>
          </cell>
          <cell r="K292">
            <v>0</v>
          </cell>
          <cell r="L292">
            <v>0</v>
          </cell>
          <cell r="M292">
            <v>0</v>
          </cell>
          <cell r="N292">
            <v>0</v>
          </cell>
          <cell r="O292">
            <v>0</v>
          </cell>
          <cell r="P292">
            <v>0</v>
          </cell>
          <cell r="Q292">
            <v>0</v>
          </cell>
          <cell r="R292">
            <v>0</v>
          </cell>
          <cell r="S292">
            <v>0</v>
          </cell>
          <cell r="T292">
            <v>0</v>
          </cell>
          <cell r="U292">
            <v>0</v>
          </cell>
          <cell r="V292">
            <v>0</v>
          </cell>
          <cell r="W292">
            <v>0</v>
          </cell>
          <cell r="X292">
            <v>0</v>
          </cell>
          <cell r="Y292">
            <v>0</v>
          </cell>
          <cell r="Z292">
            <v>0</v>
          </cell>
          <cell r="AA292">
            <v>0</v>
          </cell>
          <cell r="AB292">
            <v>0</v>
          </cell>
          <cell r="AC292">
            <v>0</v>
          </cell>
        </row>
        <row r="293">
          <cell r="J293">
            <v>0</v>
          </cell>
          <cell r="K293">
            <v>0</v>
          </cell>
          <cell r="L293">
            <v>0</v>
          </cell>
          <cell r="M293">
            <v>0</v>
          </cell>
          <cell r="N293">
            <v>0</v>
          </cell>
          <cell r="O293">
            <v>0</v>
          </cell>
          <cell r="P293">
            <v>0</v>
          </cell>
          <cell r="Q293">
            <v>0</v>
          </cell>
          <cell r="R293">
            <v>0</v>
          </cell>
          <cell r="S293">
            <v>0</v>
          </cell>
          <cell r="T293">
            <v>0</v>
          </cell>
          <cell r="U293">
            <v>0</v>
          </cell>
          <cell r="V293">
            <v>0</v>
          </cell>
          <cell r="W293">
            <v>0</v>
          </cell>
          <cell r="X293">
            <v>0</v>
          </cell>
          <cell r="Y293">
            <v>0</v>
          </cell>
          <cell r="Z293">
            <v>0</v>
          </cell>
          <cell r="AA293">
            <v>0</v>
          </cell>
          <cell r="AB293">
            <v>0</v>
          </cell>
          <cell r="AC293">
            <v>0</v>
          </cell>
        </row>
        <row r="294">
          <cell r="J294">
            <v>0</v>
          </cell>
          <cell r="K294">
            <v>0</v>
          </cell>
          <cell r="L294">
            <v>0</v>
          </cell>
          <cell r="M294">
            <v>0</v>
          </cell>
          <cell r="N294">
            <v>0</v>
          </cell>
          <cell r="O294">
            <v>0</v>
          </cell>
          <cell r="P294">
            <v>0</v>
          </cell>
          <cell r="Q294">
            <v>0</v>
          </cell>
          <cell r="R294">
            <v>0</v>
          </cell>
          <cell r="S294">
            <v>0</v>
          </cell>
          <cell r="T294">
            <v>0</v>
          </cell>
          <cell r="U294">
            <v>0</v>
          </cell>
          <cell r="V294">
            <v>0</v>
          </cell>
          <cell r="W294">
            <v>0</v>
          </cell>
          <cell r="X294">
            <v>0</v>
          </cell>
          <cell r="Y294">
            <v>0</v>
          </cell>
          <cell r="Z294">
            <v>0</v>
          </cell>
          <cell r="AA294">
            <v>0</v>
          </cell>
          <cell r="AB294">
            <v>0</v>
          </cell>
          <cell r="AC294">
            <v>0</v>
          </cell>
        </row>
        <row r="295">
          <cell r="J295">
            <v>0</v>
          </cell>
          <cell r="K295">
            <v>0</v>
          </cell>
          <cell r="L295">
            <v>0</v>
          </cell>
          <cell r="M295">
            <v>0</v>
          </cell>
          <cell r="N295">
            <v>0</v>
          </cell>
          <cell r="O295">
            <v>0</v>
          </cell>
          <cell r="P295">
            <v>0</v>
          </cell>
          <cell r="Q295">
            <v>0</v>
          </cell>
          <cell r="R295">
            <v>0</v>
          </cell>
          <cell r="S295">
            <v>0</v>
          </cell>
          <cell r="T295">
            <v>0</v>
          </cell>
          <cell r="U295">
            <v>0</v>
          </cell>
          <cell r="V295">
            <v>0</v>
          </cell>
          <cell r="W295">
            <v>0</v>
          </cell>
          <cell r="X295">
            <v>0</v>
          </cell>
          <cell r="Y295">
            <v>0</v>
          </cell>
          <cell r="Z295">
            <v>0</v>
          </cell>
          <cell r="AA295">
            <v>0</v>
          </cell>
          <cell r="AB295">
            <v>0</v>
          </cell>
          <cell r="AC295">
            <v>0</v>
          </cell>
        </row>
        <row r="296">
          <cell r="J296">
            <v>0</v>
          </cell>
          <cell r="K296">
            <v>0</v>
          </cell>
          <cell r="L296">
            <v>0</v>
          </cell>
          <cell r="M296">
            <v>0</v>
          </cell>
          <cell r="N296">
            <v>0</v>
          </cell>
          <cell r="O296">
            <v>0</v>
          </cell>
          <cell r="P296">
            <v>0</v>
          </cell>
          <cell r="Q296">
            <v>0</v>
          </cell>
          <cell r="R296">
            <v>0</v>
          </cell>
          <cell r="S296">
            <v>0</v>
          </cell>
          <cell r="T296">
            <v>0</v>
          </cell>
          <cell r="U296">
            <v>0</v>
          </cell>
          <cell r="V296">
            <v>0</v>
          </cell>
          <cell r="W296">
            <v>0</v>
          </cell>
          <cell r="X296">
            <v>0</v>
          </cell>
          <cell r="Y296">
            <v>0</v>
          </cell>
          <cell r="Z296">
            <v>0</v>
          </cell>
          <cell r="AA296">
            <v>0</v>
          </cell>
          <cell r="AB296">
            <v>0</v>
          </cell>
          <cell r="AC296">
            <v>0</v>
          </cell>
        </row>
        <row r="297">
          <cell r="J297">
            <v>0</v>
          </cell>
          <cell r="K297">
            <v>0</v>
          </cell>
          <cell r="L297">
            <v>0</v>
          </cell>
          <cell r="M297">
            <v>0</v>
          </cell>
          <cell r="N297">
            <v>0</v>
          </cell>
          <cell r="O297">
            <v>0</v>
          </cell>
          <cell r="P297">
            <v>0</v>
          </cell>
          <cell r="Q297">
            <v>0</v>
          </cell>
          <cell r="R297">
            <v>0</v>
          </cell>
          <cell r="S297">
            <v>0</v>
          </cell>
          <cell r="T297">
            <v>0</v>
          </cell>
          <cell r="U297">
            <v>0</v>
          </cell>
          <cell r="V297">
            <v>0</v>
          </cell>
          <cell r="W297">
            <v>0</v>
          </cell>
          <cell r="X297">
            <v>0</v>
          </cell>
          <cell r="Y297">
            <v>0</v>
          </cell>
          <cell r="Z297">
            <v>0</v>
          </cell>
          <cell r="AA297">
            <v>0</v>
          </cell>
          <cell r="AB297">
            <v>0</v>
          </cell>
          <cell r="AC297">
            <v>0</v>
          </cell>
        </row>
        <row r="298">
          <cell r="J298">
            <v>0</v>
          </cell>
          <cell r="K298">
            <v>0</v>
          </cell>
          <cell r="L298">
            <v>0</v>
          </cell>
          <cell r="M298">
            <v>0</v>
          </cell>
          <cell r="N298">
            <v>0</v>
          </cell>
          <cell r="O298">
            <v>0</v>
          </cell>
          <cell r="P298">
            <v>0</v>
          </cell>
          <cell r="Q298">
            <v>0</v>
          </cell>
          <cell r="R298">
            <v>0</v>
          </cell>
          <cell r="S298">
            <v>0</v>
          </cell>
          <cell r="T298">
            <v>0</v>
          </cell>
          <cell r="U298">
            <v>0</v>
          </cell>
          <cell r="V298">
            <v>0</v>
          </cell>
          <cell r="W298">
            <v>0</v>
          </cell>
          <cell r="X298">
            <v>0</v>
          </cell>
          <cell r="Y298">
            <v>0</v>
          </cell>
          <cell r="Z298">
            <v>0</v>
          </cell>
          <cell r="AA298">
            <v>0</v>
          </cell>
          <cell r="AB298">
            <v>0</v>
          </cell>
          <cell r="AC298">
            <v>0</v>
          </cell>
        </row>
        <row r="299">
          <cell r="J299">
            <v>0</v>
          </cell>
          <cell r="K299">
            <v>0</v>
          </cell>
          <cell r="L299">
            <v>0</v>
          </cell>
          <cell r="M299">
            <v>0</v>
          </cell>
          <cell r="N299">
            <v>0</v>
          </cell>
          <cell r="O299">
            <v>0</v>
          </cell>
          <cell r="P299">
            <v>0</v>
          </cell>
          <cell r="Q299">
            <v>0</v>
          </cell>
          <cell r="R299">
            <v>0</v>
          </cell>
          <cell r="S299">
            <v>0</v>
          </cell>
          <cell r="T299">
            <v>0</v>
          </cell>
          <cell r="U299">
            <v>0</v>
          </cell>
          <cell r="V299">
            <v>0</v>
          </cell>
          <cell r="W299">
            <v>0</v>
          </cell>
          <cell r="X299">
            <v>0</v>
          </cell>
          <cell r="Y299">
            <v>0</v>
          </cell>
          <cell r="Z299">
            <v>0</v>
          </cell>
          <cell r="AA299">
            <v>0</v>
          </cell>
          <cell r="AB299">
            <v>0</v>
          </cell>
          <cell r="AC299">
            <v>0</v>
          </cell>
        </row>
        <row r="300">
          <cell r="J300">
            <v>0</v>
          </cell>
          <cell r="K300">
            <v>0</v>
          </cell>
          <cell r="L300">
            <v>0</v>
          </cell>
          <cell r="M300">
            <v>0</v>
          </cell>
          <cell r="N300">
            <v>0</v>
          </cell>
          <cell r="O300">
            <v>0</v>
          </cell>
          <cell r="P300">
            <v>0</v>
          </cell>
          <cell r="Q300">
            <v>0</v>
          </cell>
          <cell r="R300">
            <v>0</v>
          </cell>
          <cell r="S300">
            <v>0</v>
          </cell>
          <cell r="T300">
            <v>0</v>
          </cell>
          <cell r="U300">
            <v>0</v>
          </cell>
          <cell r="V300">
            <v>0</v>
          </cell>
          <cell r="W300">
            <v>0</v>
          </cell>
          <cell r="X300">
            <v>0</v>
          </cell>
          <cell r="Y300">
            <v>0</v>
          </cell>
          <cell r="Z300">
            <v>0</v>
          </cell>
          <cell r="AA300">
            <v>0</v>
          </cell>
          <cell r="AB300">
            <v>0</v>
          </cell>
          <cell r="AC300">
            <v>0</v>
          </cell>
        </row>
        <row r="301">
          <cell r="J301">
            <v>0</v>
          </cell>
          <cell r="K301">
            <v>0</v>
          </cell>
          <cell r="L301">
            <v>0</v>
          </cell>
          <cell r="M301">
            <v>0</v>
          </cell>
          <cell r="N301">
            <v>0</v>
          </cell>
          <cell r="O301">
            <v>0</v>
          </cell>
          <cell r="P301">
            <v>0</v>
          </cell>
          <cell r="Q301">
            <v>0</v>
          </cell>
          <cell r="R301">
            <v>0</v>
          </cell>
          <cell r="S301">
            <v>0</v>
          </cell>
          <cell r="T301">
            <v>0</v>
          </cell>
          <cell r="U301">
            <v>0</v>
          </cell>
          <cell r="V301">
            <v>0</v>
          </cell>
          <cell r="W301">
            <v>0</v>
          </cell>
          <cell r="X301">
            <v>0</v>
          </cell>
          <cell r="Y301">
            <v>0</v>
          </cell>
          <cell r="Z301">
            <v>0</v>
          </cell>
          <cell r="AA301">
            <v>0</v>
          </cell>
          <cell r="AB301">
            <v>0</v>
          </cell>
          <cell r="AC301">
            <v>0</v>
          </cell>
        </row>
        <row r="302">
          <cell r="J302">
            <v>0</v>
          </cell>
          <cell r="K302">
            <v>0</v>
          </cell>
          <cell r="L302">
            <v>0</v>
          </cell>
          <cell r="M302">
            <v>0</v>
          </cell>
          <cell r="N302">
            <v>0</v>
          </cell>
          <cell r="O302">
            <v>0</v>
          </cell>
          <cell r="P302">
            <v>0</v>
          </cell>
          <cell r="Q302">
            <v>0</v>
          </cell>
          <cell r="R302">
            <v>0</v>
          </cell>
          <cell r="S302">
            <v>0</v>
          </cell>
          <cell r="T302">
            <v>0</v>
          </cell>
          <cell r="U302">
            <v>0</v>
          </cell>
          <cell r="V302">
            <v>0</v>
          </cell>
          <cell r="W302">
            <v>0</v>
          </cell>
          <cell r="X302">
            <v>0</v>
          </cell>
          <cell r="Y302">
            <v>0</v>
          </cell>
          <cell r="Z302">
            <v>0</v>
          </cell>
          <cell r="AA302">
            <v>0</v>
          </cell>
          <cell r="AB302">
            <v>0</v>
          </cell>
          <cell r="AC302">
            <v>0</v>
          </cell>
        </row>
        <row r="303">
          <cell r="J303">
            <v>0</v>
          </cell>
          <cell r="K303">
            <v>0</v>
          </cell>
          <cell r="L303">
            <v>0</v>
          </cell>
          <cell r="M303">
            <v>0</v>
          </cell>
          <cell r="N303">
            <v>0</v>
          </cell>
          <cell r="O303">
            <v>0</v>
          </cell>
          <cell r="P303">
            <v>0</v>
          </cell>
          <cell r="Q303">
            <v>0</v>
          </cell>
          <cell r="R303">
            <v>0</v>
          </cell>
          <cell r="S303">
            <v>0</v>
          </cell>
          <cell r="T303">
            <v>0</v>
          </cell>
          <cell r="U303">
            <v>0</v>
          </cell>
          <cell r="V303">
            <v>0</v>
          </cell>
          <cell r="W303">
            <v>0</v>
          </cell>
          <cell r="X303">
            <v>0</v>
          </cell>
          <cell r="Y303">
            <v>0</v>
          </cell>
          <cell r="Z303">
            <v>0</v>
          </cell>
          <cell r="AA303">
            <v>0</v>
          </cell>
          <cell r="AB303">
            <v>0</v>
          </cell>
          <cell r="AC303">
            <v>0</v>
          </cell>
        </row>
        <row r="304">
          <cell r="J304">
            <v>0</v>
          </cell>
          <cell r="K304">
            <v>0</v>
          </cell>
          <cell r="L304">
            <v>0</v>
          </cell>
          <cell r="M304">
            <v>0</v>
          </cell>
          <cell r="N304">
            <v>0</v>
          </cell>
          <cell r="O304">
            <v>0</v>
          </cell>
          <cell r="P304">
            <v>0</v>
          </cell>
          <cell r="Q304">
            <v>0</v>
          </cell>
          <cell r="R304">
            <v>0</v>
          </cell>
          <cell r="S304">
            <v>0</v>
          </cell>
          <cell r="T304">
            <v>0</v>
          </cell>
          <cell r="U304">
            <v>0</v>
          </cell>
          <cell r="V304">
            <v>0</v>
          </cell>
          <cell r="W304">
            <v>0</v>
          </cell>
          <cell r="X304">
            <v>0</v>
          </cell>
          <cell r="Y304">
            <v>0</v>
          </cell>
          <cell r="Z304">
            <v>0</v>
          </cell>
          <cell r="AA304">
            <v>0</v>
          </cell>
          <cell r="AB304">
            <v>0</v>
          </cell>
          <cell r="AC304">
            <v>0</v>
          </cell>
        </row>
        <row r="305">
          <cell r="J305">
            <v>0</v>
          </cell>
          <cell r="K305">
            <v>0</v>
          </cell>
          <cell r="L305">
            <v>0</v>
          </cell>
          <cell r="M305">
            <v>0</v>
          </cell>
          <cell r="N305">
            <v>0</v>
          </cell>
          <cell r="O305">
            <v>0</v>
          </cell>
          <cell r="P305">
            <v>0</v>
          </cell>
          <cell r="Q305">
            <v>0</v>
          </cell>
          <cell r="R305">
            <v>0</v>
          </cell>
          <cell r="S305">
            <v>0</v>
          </cell>
          <cell r="T305">
            <v>0</v>
          </cell>
          <cell r="U305">
            <v>0</v>
          </cell>
          <cell r="V305">
            <v>0</v>
          </cell>
          <cell r="W305">
            <v>0</v>
          </cell>
          <cell r="X305">
            <v>0</v>
          </cell>
          <cell r="Y305">
            <v>0</v>
          </cell>
          <cell r="Z305">
            <v>0</v>
          </cell>
          <cell r="AA305">
            <v>0</v>
          </cell>
          <cell r="AB305">
            <v>0</v>
          </cell>
          <cell r="AC305">
            <v>0</v>
          </cell>
        </row>
        <row r="306">
          <cell r="J306">
            <v>0</v>
          </cell>
          <cell r="K306">
            <v>0</v>
          </cell>
          <cell r="L306">
            <v>0</v>
          </cell>
          <cell r="M306">
            <v>0</v>
          </cell>
          <cell r="N306">
            <v>0</v>
          </cell>
          <cell r="O306">
            <v>0</v>
          </cell>
          <cell r="P306">
            <v>0</v>
          </cell>
          <cell r="Q306">
            <v>0</v>
          </cell>
          <cell r="R306">
            <v>0</v>
          </cell>
          <cell r="S306">
            <v>0</v>
          </cell>
          <cell r="T306">
            <v>0</v>
          </cell>
          <cell r="U306">
            <v>0</v>
          </cell>
          <cell r="V306">
            <v>0</v>
          </cell>
          <cell r="W306">
            <v>0</v>
          </cell>
          <cell r="X306">
            <v>0</v>
          </cell>
          <cell r="Y306">
            <v>0</v>
          </cell>
          <cell r="Z306">
            <v>0</v>
          </cell>
          <cell r="AA306">
            <v>0</v>
          </cell>
          <cell r="AB306">
            <v>0</v>
          </cell>
          <cell r="AC306">
            <v>0</v>
          </cell>
        </row>
        <row r="307">
          <cell r="J307">
            <v>0</v>
          </cell>
          <cell r="K307">
            <v>0</v>
          </cell>
          <cell r="L307">
            <v>0</v>
          </cell>
          <cell r="M307">
            <v>0</v>
          </cell>
          <cell r="N307">
            <v>0</v>
          </cell>
          <cell r="O307">
            <v>0</v>
          </cell>
          <cell r="P307">
            <v>0</v>
          </cell>
          <cell r="Q307">
            <v>0</v>
          </cell>
          <cell r="R307">
            <v>0</v>
          </cell>
          <cell r="S307">
            <v>0</v>
          </cell>
          <cell r="T307">
            <v>0</v>
          </cell>
          <cell r="U307">
            <v>0</v>
          </cell>
          <cell r="V307">
            <v>0</v>
          </cell>
          <cell r="W307">
            <v>0</v>
          </cell>
          <cell r="X307">
            <v>0</v>
          </cell>
          <cell r="Y307">
            <v>0</v>
          </cell>
          <cell r="Z307">
            <v>0</v>
          </cell>
          <cell r="AA307">
            <v>0</v>
          </cell>
          <cell r="AB307">
            <v>0</v>
          </cell>
          <cell r="AC307">
            <v>0</v>
          </cell>
        </row>
        <row r="308">
          <cell r="J308">
            <v>0</v>
          </cell>
          <cell r="K308">
            <v>0</v>
          </cell>
          <cell r="L308">
            <v>0</v>
          </cell>
          <cell r="M308">
            <v>0</v>
          </cell>
          <cell r="N308">
            <v>0</v>
          </cell>
          <cell r="O308">
            <v>0</v>
          </cell>
          <cell r="P308">
            <v>0</v>
          </cell>
          <cell r="Q308">
            <v>0</v>
          </cell>
          <cell r="R308">
            <v>0</v>
          </cell>
          <cell r="S308">
            <v>0</v>
          </cell>
          <cell r="T308">
            <v>0</v>
          </cell>
          <cell r="U308">
            <v>0</v>
          </cell>
          <cell r="V308">
            <v>0</v>
          </cell>
          <cell r="W308">
            <v>0</v>
          </cell>
          <cell r="X308">
            <v>0</v>
          </cell>
          <cell r="Y308">
            <v>0</v>
          </cell>
          <cell r="Z308">
            <v>0</v>
          </cell>
          <cell r="AA308">
            <v>0</v>
          </cell>
          <cell r="AB308">
            <v>0</v>
          </cell>
          <cell r="AC308">
            <v>0</v>
          </cell>
        </row>
        <row r="309">
          <cell r="J309">
            <v>0</v>
          </cell>
          <cell r="K309">
            <v>0</v>
          </cell>
          <cell r="L309">
            <v>0</v>
          </cell>
          <cell r="M309">
            <v>0</v>
          </cell>
          <cell r="N309">
            <v>0</v>
          </cell>
          <cell r="O309">
            <v>0</v>
          </cell>
          <cell r="P309">
            <v>0</v>
          </cell>
          <cell r="Q309">
            <v>0</v>
          </cell>
          <cell r="R309">
            <v>0</v>
          </cell>
          <cell r="S309">
            <v>0</v>
          </cell>
          <cell r="T309">
            <v>0</v>
          </cell>
          <cell r="U309">
            <v>0</v>
          </cell>
          <cell r="V309">
            <v>0</v>
          </cell>
          <cell r="W309">
            <v>0</v>
          </cell>
          <cell r="X309">
            <v>0</v>
          </cell>
          <cell r="Y309">
            <v>0</v>
          </cell>
          <cell r="Z309">
            <v>0</v>
          </cell>
          <cell r="AA309">
            <v>0</v>
          </cell>
          <cell r="AB309">
            <v>0</v>
          </cell>
          <cell r="AC309">
            <v>0</v>
          </cell>
        </row>
        <row r="310">
          <cell r="J310">
            <v>0</v>
          </cell>
          <cell r="K310">
            <v>0</v>
          </cell>
          <cell r="L310">
            <v>0</v>
          </cell>
          <cell r="M310">
            <v>0</v>
          </cell>
          <cell r="N310">
            <v>0</v>
          </cell>
          <cell r="O310">
            <v>0</v>
          </cell>
          <cell r="P310">
            <v>0</v>
          </cell>
          <cell r="Q310">
            <v>0</v>
          </cell>
          <cell r="R310">
            <v>0</v>
          </cell>
          <cell r="S310">
            <v>0</v>
          </cell>
          <cell r="T310">
            <v>0</v>
          </cell>
          <cell r="U310">
            <v>0</v>
          </cell>
          <cell r="V310">
            <v>0</v>
          </cell>
          <cell r="W310">
            <v>0</v>
          </cell>
          <cell r="X310">
            <v>0</v>
          </cell>
          <cell r="Y310">
            <v>0</v>
          </cell>
          <cell r="Z310">
            <v>0</v>
          </cell>
          <cell r="AA310">
            <v>0</v>
          </cell>
          <cell r="AB310">
            <v>0</v>
          </cell>
          <cell r="AC310">
            <v>0</v>
          </cell>
        </row>
        <row r="311">
          <cell r="J311">
            <v>0</v>
          </cell>
          <cell r="K311">
            <v>0</v>
          </cell>
          <cell r="L311">
            <v>0</v>
          </cell>
          <cell r="M311">
            <v>0</v>
          </cell>
          <cell r="N311">
            <v>0</v>
          </cell>
          <cell r="O311">
            <v>0</v>
          </cell>
          <cell r="P311">
            <v>0</v>
          </cell>
          <cell r="Q311">
            <v>0</v>
          </cell>
          <cell r="R311">
            <v>0</v>
          </cell>
          <cell r="S311">
            <v>0</v>
          </cell>
          <cell r="T311">
            <v>0</v>
          </cell>
          <cell r="U311">
            <v>0</v>
          </cell>
          <cell r="V311">
            <v>0</v>
          </cell>
          <cell r="W311">
            <v>0</v>
          </cell>
          <cell r="X311">
            <v>0</v>
          </cell>
          <cell r="Y311">
            <v>0</v>
          </cell>
          <cell r="Z311">
            <v>0</v>
          </cell>
          <cell r="AA311">
            <v>0</v>
          </cell>
          <cell r="AB311">
            <v>0</v>
          </cell>
          <cell r="AC311">
            <v>0</v>
          </cell>
        </row>
        <row r="312">
          <cell r="J312">
            <v>0</v>
          </cell>
          <cell r="K312">
            <v>0</v>
          </cell>
          <cell r="L312">
            <v>0</v>
          </cell>
          <cell r="M312">
            <v>0</v>
          </cell>
          <cell r="N312">
            <v>0</v>
          </cell>
          <cell r="O312">
            <v>0</v>
          </cell>
          <cell r="P312">
            <v>0</v>
          </cell>
          <cell r="Q312">
            <v>0</v>
          </cell>
          <cell r="R312">
            <v>0</v>
          </cell>
          <cell r="S312">
            <v>0</v>
          </cell>
          <cell r="T312">
            <v>0</v>
          </cell>
          <cell r="U312">
            <v>0</v>
          </cell>
          <cell r="V312">
            <v>0</v>
          </cell>
          <cell r="W312">
            <v>0</v>
          </cell>
          <cell r="X312">
            <v>0</v>
          </cell>
          <cell r="Y312">
            <v>0</v>
          </cell>
          <cell r="Z312">
            <v>0</v>
          </cell>
          <cell r="AA312">
            <v>0</v>
          </cell>
          <cell r="AB312">
            <v>0</v>
          </cell>
          <cell r="AC312">
            <v>0</v>
          </cell>
        </row>
        <row r="313">
          <cell r="J313">
            <v>0</v>
          </cell>
          <cell r="K313">
            <v>0</v>
          </cell>
          <cell r="L313">
            <v>0</v>
          </cell>
          <cell r="M313">
            <v>0</v>
          </cell>
          <cell r="N313">
            <v>0</v>
          </cell>
          <cell r="O313">
            <v>0</v>
          </cell>
          <cell r="P313">
            <v>0</v>
          </cell>
          <cell r="Q313">
            <v>0</v>
          </cell>
          <cell r="R313">
            <v>0</v>
          </cell>
          <cell r="S313">
            <v>0</v>
          </cell>
          <cell r="T313">
            <v>0</v>
          </cell>
          <cell r="U313">
            <v>0</v>
          </cell>
          <cell r="V313">
            <v>0</v>
          </cell>
          <cell r="W313">
            <v>0</v>
          </cell>
          <cell r="X313">
            <v>0</v>
          </cell>
          <cell r="Y313">
            <v>0</v>
          </cell>
          <cell r="Z313">
            <v>0</v>
          </cell>
          <cell r="AA313">
            <v>0</v>
          </cell>
          <cell r="AB313">
            <v>0</v>
          </cell>
          <cell r="AC313">
            <v>0</v>
          </cell>
        </row>
        <row r="314">
          <cell r="J314">
            <v>0</v>
          </cell>
          <cell r="K314">
            <v>0</v>
          </cell>
          <cell r="L314">
            <v>0</v>
          </cell>
          <cell r="M314">
            <v>0</v>
          </cell>
          <cell r="N314">
            <v>0</v>
          </cell>
          <cell r="O314">
            <v>0</v>
          </cell>
          <cell r="P314">
            <v>0</v>
          </cell>
          <cell r="Q314">
            <v>0</v>
          </cell>
          <cell r="R314">
            <v>0</v>
          </cell>
          <cell r="S314">
            <v>0</v>
          </cell>
          <cell r="T314">
            <v>0</v>
          </cell>
          <cell r="U314">
            <v>0</v>
          </cell>
          <cell r="V314">
            <v>0</v>
          </cell>
          <cell r="W314">
            <v>0</v>
          </cell>
          <cell r="X314">
            <v>0</v>
          </cell>
          <cell r="Y314">
            <v>0</v>
          </cell>
          <cell r="Z314">
            <v>0</v>
          </cell>
          <cell r="AA314">
            <v>0</v>
          </cell>
          <cell r="AB314">
            <v>0</v>
          </cell>
          <cell r="AC314">
            <v>0</v>
          </cell>
        </row>
        <row r="315">
          <cell r="J315">
            <v>0</v>
          </cell>
          <cell r="K315">
            <v>0</v>
          </cell>
          <cell r="L315">
            <v>0</v>
          </cell>
          <cell r="M315">
            <v>0</v>
          </cell>
          <cell r="N315">
            <v>0</v>
          </cell>
          <cell r="O315">
            <v>0</v>
          </cell>
          <cell r="P315">
            <v>0</v>
          </cell>
          <cell r="Q315">
            <v>0</v>
          </cell>
          <cell r="R315">
            <v>0</v>
          </cell>
          <cell r="S315">
            <v>0</v>
          </cell>
          <cell r="T315">
            <v>0</v>
          </cell>
          <cell r="U315">
            <v>0</v>
          </cell>
          <cell r="V315">
            <v>0</v>
          </cell>
          <cell r="W315">
            <v>0</v>
          </cell>
          <cell r="X315">
            <v>0</v>
          </cell>
          <cell r="Y315">
            <v>0</v>
          </cell>
          <cell r="Z315">
            <v>0</v>
          </cell>
          <cell r="AA315">
            <v>0</v>
          </cell>
          <cell r="AB315">
            <v>0</v>
          </cell>
          <cell r="AC315">
            <v>0</v>
          </cell>
        </row>
        <row r="316">
          <cell r="J316">
            <v>0</v>
          </cell>
          <cell r="K316">
            <v>0</v>
          </cell>
          <cell r="L316">
            <v>0</v>
          </cell>
          <cell r="M316">
            <v>0</v>
          </cell>
          <cell r="N316">
            <v>0</v>
          </cell>
          <cell r="O316">
            <v>0</v>
          </cell>
          <cell r="P316">
            <v>0</v>
          </cell>
          <cell r="Q316">
            <v>0</v>
          </cell>
          <cell r="R316">
            <v>0</v>
          </cell>
          <cell r="S316">
            <v>0</v>
          </cell>
          <cell r="T316">
            <v>0</v>
          </cell>
          <cell r="U316">
            <v>0</v>
          </cell>
          <cell r="V316">
            <v>0</v>
          </cell>
          <cell r="W316">
            <v>0</v>
          </cell>
          <cell r="X316">
            <v>0</v>
          </cell>
          <cell r="Y316">
            <v>0</v>
          </cell>
          <cell r="Z316">
            <v>0</v>
          </cell>
          <cell r="AA316">
            <v>0</v>
          </cell>
          <cell r="AB316">
            <v>0</v>
          </cell>
          <cell r="AC316">
            <v>0</v>
          </cell>
        </row>
        <row r="317">
          <cell r="J317">
            <v>0</v>
          </cell>
          <cell r="K317">
            <v>0</v>
          </cell>
          <cell r="L317">
            <v>0</v>
          </cell>
          <cell r="M317">
            <v>0</v>
          </cell>
          <cell r="N317">
            <v>0</v>
          </cell>
          <cell r="O317">
            <v>0</v>
          </cell>
          <cell r="P317">
            <v>0</v>
          </cell>
          <cell r="Q317">
            <v>0</v>
          </cell>
          <cell r="R317">
            <v>0</v>
          </cell>
          <cell r="S317">
            <v>0</v>
          </cell>
          <cell r="T317">
            <v>0</v>
          </cell>
          <cell r="U317">
            <v>0</v>
          </cell>
          <cell r="V317">
            <v>0</v>
          </cell>
          <cell r="W317">
            <v>0</v>
          </cell>
          <cell r="X317">
            <v>0</v>
          </cell>
          <cell r="Y317">
            <v>0</v>
          </cell>
          <cell r="Z317">
            <v>0</v>
          </cell>
          <cell r="AA317">
            <v>0</v>
          </cell>
          <cell r="AB317">
            <v>0</v>
          </cell>
          <cell r="AC317">
            <v>0</v>
          </cell>
        </row>
        <row r="318">
          <cell r="J318">
            <v>0</v>
          </cell>
          <cell r="K318">
            <v>0</v>
          </cell>
          <cell r="L318">
            <v>0</v>
          </cell>
          <cell r="M318">
            <v>0</v>
          </cell>
          <cell r="N318">
            <v>0</v>
          </cell>
          <cell r="O318">
            <v>0</v>
          </cell>
          <cell r="P318">
            <v>0</v>
          </cell>
          <cell r="Q318">
            <v>0</v>
          </cell>
          <cell r="R318">
            <v>0</v>
          </cell>
          <cell r="S318">
            <v>0</v>
          </cell>
          <cell r="T318">
            <v>0</v>
          </cell>
          <cell r="U318">
            <v>0</v>
          </cell>
          <cell r="V318">
            <v>0</v>
          </cell>
          <cell r="W318">
            <v>0</v>
          </cell>
          <cell r="X318">
            <v>0</v>
          </cell>
          <cell r="Y318">
            <v>0</v>
          </cell>
          <cell r="Z318">
            <v>0</v>
          </cell>
          <cell r="AA318">
            <v>0</v>
          </cell>
          <cell r="AB318">
            <v>0</v>
          </cell>
          <cell r="AC318">
            <v>0</v>
          </cell>
        </row>
        <row r="319">
          <cell r="J319">
            <v>0</v>
          </cell>
          <cell r="K319">
            <v>0</v>
          </cell>
          <cell r="L319">
            <v>0</v>
          </cell>
          <cell r="M319">
            <v>0</v>
          </cell>
          <cell r="N319">
            <v>0</v>
          </cell>
          <cell r="O319">
            <v>0</v>
          </cell>
          <cell r="P319">
            <v>0</v>
          </cell>
          <cell r="Q319">
            <v>0</v>
          </cell>
          <cell r="R319">
            <v>0</v>
          </cell>
          <cell r="S319">
            <v>0</v>
          </cell>
          <cell r="T319">
            <v>0</v>
          </cell>
          <cell r="U319">
            <v>0</v>
          </cell>
          <cell r="V319">
            <v>0</v>
          </cell>
          <cell r="W319">
            <v>0</v>
          </cell>
          <cell r="X319">
            <v>0</v>
          </cell>
          <cell r="Y319">
            <v>0</v>
          </cell>
          <cell r="Z319">
            <v>0</v>
          </cell>
          <cell r="AA319">
            <v>0</v>
          </cell>
          <cell r="AB319">
            <v>0</v>
          </cell>
          <cell r="AC319">
            <v>0</v>
          </cell>
        </row>
        <row r="320">
          <cell r="J320">
            <v>0</v>
          </cell>
          <cell r="K320">
            <v>0</v>
          </cell>
          <cell r="L320">
            <v>0</v>
          </cell>
          <cell r="M320">
            <v>0</v>
          </cell>
          <cell r="N320">
            <v>0</v>
          </cell>
          <cell r="O320">
            <v>0</v>
          </cell>
          <cell r="P320">
            <v>0</v>
          </cell>
          <cell r="Q320">
            <v>0</v>
          </cell>
          <cell r="R320">
            <v>0</v>
          </cell>
          <cell r="S320">
            <v>0</v>
          </cell>
          <cell r="T320">
            <v>0</v>
          </cell>
          <cell r="U320">
            <v>0</v>
          </cell>
          <cell r="V320">
            <v>0</v>
          </cell>
          <cell r="W320">
            <v>0</v>
          </cell>
          <cell r="X320">
            <v>0</v>
          </cell>
          <cell r="Y320">
            <v>0</v>
          </cell>
          <cell r="Z320">
            <v>0</v>
          </cell>
          <cell r="AA320">
            <v>0</v>
          </cell>
          <cell r="AB320">
            <v>0</v>
          </cell>
          <cell r="AC320">
            <v>0</v>
          </cell>
        </row>
        <row r="321">
          <cell r="J321">
            <v>0</v>
          </cell>
          <cell r="K321">
            <v>0</v>
          </cell>
          <cell r="L321">
            <v>0</v>
          </cell>
          <cell r="M321">
            <v>0</v>
          </cell>
          <cell r="N321">
            <v>0</v>
          </cell>
          <cell r="O321">
            <v>0</v>
          </cell>
          <cell r="P321">
            <v>0</v>
          </cell>
          <cell r="Q321">
            <v>0</v>
          </cell>
          <cell r="R321">
            <v>0</v>
          </cell>
          <cell r="S321">
            <v>0</v>
          </cell>
          <cell r="T321">
            <v>0</v>
          </cell>
          <cell r="U321">
            <v>0</v>
          </cell>
          <cell r="V321">
            <v>0</v>
          </cell>
          <cell r="W321">
            <v>0</v>
          </cell>
          <cell r="X321">
            <v>0</v>
          </cell>
          <cell r="Y321">
            <v>0</v>
          </cell>
          <cell r="Z321">
            <v>0</v>
          </cell>
          <cell r="AA321">
            <v>0</v>
          </cell>
          <cell r="AB321">
            <v>0</v>
          </cell>
          <cell r="AC321">
            <v>0</v>
          </cell>
        </row>
        <row r="322">
          <cell r="J322">
            <v>0</v>
          </cell>
          <cell r="K322">
            <v>0</v>
          </cell>
          <cell r="L322">
            <v>0</v>
          </cell>
          <cell r="M322">
            <v>0</v>
          </cell>
          <cell r="N322">
            <v>0</v>
          </cell>
          <cell r="O322">
            <v>0</v>
          </cell>
          <cell r="P322">
            <v>0</v>
          </cell>
          <cell r="Q322">
            <v>0</v>
          </cell>
          <cell r="R322">
            <v>0</v>
          </cell>
          <cell r="S322">
            <v>0</v>
          </cell>
          <cell r="T322">
            <v>0</v>
          </cell>
          <cell r="U322">
            <v>0</v>
          </cell>
          <cell r="V322">
            <v>0</v>
          </cell>
          <cell r="W322">
            <v>0</v>
          </cell>
          <cell r="X322">
            <v>0</v>
          </cell>
          <cell r="Y322">
            <v>0</v>
          </cell>
          <cell r="Z322">
            <v>0</v>
          </cell>
          <cell r="AA322">
            <v>0</v>
          </cell>
          <cell r="AB322">
            <v>0</v>
          </cell>
          <cell r="AC322">
            <v>0</v>
          </cell>
        </row>
        <row r="323">
          <cell r="J323">
            <v>0</v>
          </cell>
          <cell r="K323">
            <v>0</v>
          </cell>
          <cell r="L323">
            <v>0</v>
          </cell>
          <cell r="M323">
            <v>0</v>
          </cell>
          <cell r="N323">
            <v>0</v>
          </cell>
          <cell r="O323">
            <v>0</v>
          </cell>
          <cell r="P323">
            <v>0</v>
          </cell>
          <cell r="Q323">
            <v>0</v>
          </cell>
          <cell r="R323">
            <v>0</v>
          </cell>
          <cell r="S323">
            <v>0</v>
          </cell>
          <cell r="T323">
            <v>0</v>
          </cell>
          <cell r="U323">
            <v>0</v>
          </cell>
          <cell r="V323">
            <v>0</v>
          </cell>
          <cell r="W323">
            <v>0</v>
          </cell>
          <cell r="X323">
            <v>0</v>
          </cell>
          <cell r="Y323">
            <v>0</v>
          </cell>
          <cell r="Z323">
            <v>0</v>
          </cell>
          <cell r="AA323">
            <v>0</v>
          </cell>
          <cell r="AB323">
            <v>0</v>
          </cell>
          <cell r="AC323">
            <v>0</v>
          </cell>
        </row>
        <row r="324">
          <cell r="J324">
            <v>0</v>
          </cell>
          <cell r="K324">
            <v>0</v>
          </cell>
          <cell r="L324">
            <v>0</v>
          </cell>
          <cell r="M324">
            <v>0</v>
          </cell>
          <cell r="N324">
            <v>0</v>
          </cell>
          <cell r="O324">
            <v>0</v>
          </cell>
          <cell r="P324">
            <v>0</v>
          </cell>
          <cell r="Q324">
            <v>0</v>
          </cell>
          <cell r="R324">
            <v>0</v>
          </cell>
          <cell r="S324">
            <v>0</v>
          </cell>
          <cell r="T324">
            <v>0</v>
          </cell>
          <cell r="U324">
            <v>0</v>
          </cell>
          <cell r="V324">
            <v>0</v>
          </cell>
          <cell r="W324">
            <v>0</v>
          </cell>
          <cell r="X324">
            <v>0</v>
          </cell>
          <cell r="Y324">
            <v>0</v>
          </cell>
          <cell r="Z324">
            <v>0</v>
          </cell>
          <cell r="AA324">
            <v>0</v>
          </cell>
          <cell r="AB324">
            <v>0</v>
          </cell>
          <cell r="AC324">
            <v>0</v>
          </cell>
        </row>
        <row r="325">
          <cell r="J325">
            <v>0</v>
          </cell>
          <cell r="K325">
            <v>0</v>
          </cell>
          <cell r="L325">
            <v>0</v>
          </cell>
          <cell r="M325">
            <v>0</v>
          </cell>
          <cell r="N325">
            <v>0</v>
          </cell>
          <cell r="O325">
            <v>0</v>
          </cell>
          <cell r="P325">
            <v>0</v>
          </cell>
          <cell r="Q325">
            <v>0</v>
          </cell>
          <cell r="R325">
            <v>0</v>
          </cell>
          <cell r="S325">
            <v>0</v>
          </cell>
          <cell r="T325">
            <v>0</v>
          </cell>
          <cell r="U325">
            <v>0</v>
          </cell>
          <cell r="V325">
            <v>0</v>
          </cell>
          <cell r="W325">
            <v>0</v>
          </cell>
          <cell r="X325">
            <v>0</v>
          </cell>
          <cell r="Y325">
            <v>0</v>
          </cell>
          <cell r="Z325">
            <v>0</v>
          </cell>
          <cell r="AA325">
            <v>0</v>
          </cell>
          <cell r="AB325">
            <v>0</v>
          </cell>
          <cell r="AC325">
            <v>0</v>
          </cell>
        </row>
        <row r="326">
          <cell r="J326">
            <v>0</v>
          </cell>
          <cell r="K326">
            <v>0</v>
          </cell>
          <cell r="L326">
            <v>0</v>
          </cell>
          <cell r="M326">
            <v>0</v>
          </cell>
          <cell r="N326">
            <v>0</v>
          </cell>
          <cell r="O326">
            <v>0</v>
          </cell>
          <cell r="P326">
            <v>0</v>
          </cell>
          <cell r="Q326">
            <v>0</v>
          </cell>
          <cell r="R326">
            <v>0</v>
          </cell>
          <cell r="S326">
            <v>0</v>
          </cell>
          <cell r="T326">
            <v>0</v>
          </cell>
          <cell r="U326">
            <v>0</v>
          </cell>
          <cell r="V326">
            <v>0</v>
          </cell>
          <cell r="W326">
            <v>0</v>
          </cell>
          <cell r="X326">
            <v>0</v>
          </cell>
          <cell r="Y326">
            <v>0</v>
          </cell>
          <cell r="Z326">
            <v>0</v>
          </cell>
          <cell r="AA326">
            <v>0</v>
          </cell>
          <cell r="AB326">
            <v>0</v>
          </cell>
          <cell r="AC326">
            <v>0</v>
          </cell>
        </row>
        <row r="327">
          <cell r="J327">
            <v>0</v>
          </cell>
          <cell r="K327">
            <v>0</v>
          </cell>
          <cell r="L327">
            <v>0</v>
          </cell>
          <cell r="M327">
            <v>0</v>
          </cell>
          <cell r="N327">
            <v>0</v>
          </cell>
          <cell r="O327">
            <v>0</v>
          </cell>
          <cell r="P327">
            <v>0</v>
          </cell>
          <cell r="Q327">
            <v>0</v>
          </cell>
          <cell r="R327">
            <v>0</v>
          </cell>
          <cell r="S327">
            <v>0</v>
          </cell>
          <cell r="T327">
            <v>0</v>
          </cell>
          <cell r="U327">
            <v>0</v>
          </cell>
          <cell r="V327">
            <v>0</v>
          </cell>
          <cell r="W327">
            <v>0</v>
          </cell>
          <cell r="X327">
            <v>0</v>
          </cell>
          <cell r="Y327">
            <v>0</v>
          </cell>
          <cell r="Z327">
            <v>0</v>
          </cell>
          <cell r="AA327">
            <v>0</v>
          </cell>
          <cell r="AB327">
            <v>0</v>
          </cell>
          <cell r="AC327">
            <v>0</v>
          </cell>
        </row>
        <row r="328">
          <cell r="J328">
            <v>0</v>
          </cell>
          <cell r="K328">
            <v>0</v>
          </cell>
          <cell r="L328">
            <v>0</v>
          </cell>
          <cell r="M328">
            <v>0</v>
          </cell>
          <cell r="N328">
            <v>0</v>
          </cell>
          <cell r="O328">
            <v>0</v>
          </cell>
          <cell r="P328">
            <v>0</v>
          </cell>
          <cell r="Q328">
            <v>0</v>
          </cell>
          <cell r="R328">
            <v>0</v>
          </cell>
          <cell r="S328">
            <v>0</v>
          </cell>
          <cell r="T328">
            <v>0</v>
          </cell>
          <cell r="U328">
            <v>0</v>
          </cell>
          <cell r="V328">
            <v>0</v>
          </cell>
          <cell r="W328">
            <v>0</v>
          </cell>
          <cell r="X328">
            <v>0</v>
          </cell>
          <cell r="Y328">
            <v>0</v>
          </cell>
          <cell r="Z328">
            <v>0</v>
          </cell>
          <cell r="AA328">
            <v>0</v>
          </cell>
          <cell r="AB328">
            <v>0</v>
          </cell>
          <cell r="AC328">
            <v>0</v>
          </cell>
        </row>
        <row r="329">
          <cell r="J329">
            <v>0</v>
          </cell>
          <cell r="K329">
            <v>0</v>
          </cell>
          <cell r="L329">
            <v>0</v>
          </cell>
          <cell r="M329">
            <v>0</v>
          </cell>
          <cell r="N329">
            <v>0</v>
          </cell>
          <cell r="O329">
            <v>0</v>
          </cell>
          <cell r="P329">
            <v>0</v>
          </cell>
          <cell r="Q329">
            <v>0</v>
          </cell>
          <cell r="R329">
            <v>0</v>
          </cell>
          <cell r="S329">
            <v>0</v>
          </cell>
          <cell r="T329">
            <v>0</v>
          </cell>
          <cell r="U329">
            <v>0</v>
          </cell>
          <cell r="V329">
            <v>0</v>
          </cell>
          <cell r="W329">
            <v>0</v>
          </cell>
          <cell r="X329">
            <v>0</v>
          </cell>
          <cell r="Y329">
            <v>0</v>
          </cell>
          <cell r="Z329">
            <v>0</v>
          </cell>
          <cell r="AA329">
            <v>0</v>
          </cell>
          <cell r="AB329">
            <v>0</v>
          </cell>
          <cell r="AC329">
            <v>0</v>
          </cell>
        </row>
        <row r="330">
          <cell r="J330">
            <v>0</v>
          </cell>
          <cell r="K330">
            <v>0</v>
          </cell>
          <cell r="L330">
            <v>0</v>
          </cell>
          <cell r="M330">
            <v>0</v>
          </cell>
          <cell r="N330">
            <v>0</v>
          </cell>
          <cell r="O330">
            <v>0</v>
          </cell>
          <cell r="P330">
            <v>0</v>
          </cell>
          <cell r="Q330">
            <v>0</v>
          </cell>
          <cell r="R330">
            <v>0</v>
          </cell>
          <cell r="S330">
            <v>0</v>
          </cell>
          <cell r="T330">
            <v>0</v>
          </cell>
          <cell r="U330">
            <v>0</v>
          </cell>
          <cell r="V330">
            <v>0</v>
          </cell>
          <cell r="W330">
            <v>0</v>
          </cell>
          <cell r="X330">
            <v>0</v>
          </cell>
          <cell r="Y330">
            <v>0</v>
          </cell>
          <cell r="Z330">
            <v>0</v>
          </cell>
          <cell r="AA330">
            <v>0</v>
          </cell>
          <cell r="AB330">
            <v>0</v>
          </cell>
          <cell r="AC330">
            <v>0</v>
          </cell>
        </row>
        <row r="331">
          <cell r="J331">
            <v>0</v>
          </cell>
          <cell r="K331">
            <v>0</v>
          </cell>
          <cell r="L331">
            <v>0</v>
          </cell>
          <cell r="M331">
            <v>0</v>
          </cell>
          <cell r="N331">
            <v>0</v>
          </cell>
          <cell r="O331">
            <v>0</v>
          </cell>
          <cell r="P331">
            <v>0</v>
          </cell>
          <cell r="Q331">
            <v>0</v>
          </cell>
          <cell r="R331">
            <v>0</v>
          </cell>
          <cell r="S331">
            <v>0</v>
          </cell>
          <cell r="T331">
            <v>0</v>
          </cell>
          <cell r="U331">
            <v>0</v>
          </cell>
          <cell r="V331">
            <v>0</v>
          </cell>
          <cell r="W331">
            <v>0</v>
          </cell>
          <cell r="X331">
            <v>0</v>
          </cell>
          <cell r="Y331">
            <v>0</v>
          </cell>
          <cell r="Z331">
            <v>0</v>
          </cell>
          <cell r="AA331">
            <v>0</v>
          </cell>
          <cell r="AB331">
            <v>0</v>
          </cell>
          <cell r="AC331">
            <v>0</v>
          </cell>
        </row>
        <row r="332">
          <cell r="J332">
            <v>0</v>
          </cell>
          <cell r="K332">
            <v>0</v>
          </cell>
          <cell r="L332">
            <v>0</v>
          </cell>
          <cell r="M332">
            <v>0</v>
          </cell>
          <cell r="N332">
            <v>0</v>
          </cell>
          <cell r="O332">
            <v>0</v>
          </cell>
          <cell r="P332">
            <v>0</v>
          </cell>
          <cell r="Q332">
            <v>0</v>
          </cell>
          <cell r="R332">
            <v>0</v>
          </cell>
          <cell r="S332">
            <v>0</v>
          </cell>
          <cell r="T332">
            <v>0</v>
          </cell>
          <cell r="U332">
            <v>0</v>
          </cell>
          <cell r="V332">
            <v>0</v>
          </cell>
          <cell r="W332">
            <v>0</v>
          </cell>
          <cell r="X332">
            <v>0</v>
          </cell>
          <cell r="Y332">
            <v>0</v>
          </cell>
          <cell r="Z332">
            <v>0</v>
          </cell>
          <cell r="AA332">
            <v>0</v>
          </cell>
          <cell r="AB332">
            <v>0</v>
          </cell>
          <cell r="AC332">
            <v>0</v>
          </cell>
        </row>
        <row r="333">
          <cell r="J333">
            <v>0</v>
          </cell>
          <cell r="K333">
            <v>0</v>
          </cell>
          <cell r="L333">
            <v>0</v>
          </cell>
          <cell r="M333">
            <v>0</v>
          </cell>
          <cell r="N333">
            <v>0</v>
          </cell>
          <cell r="O333">
            <v>0</v>
          </cell>
          <cell r="P333">
            <v>0</v>
          </cell>
          <cell r="Q333">
            <v>0</v>
          </cell>
          <cell r="R333">
            <v>0</v>
          </cell>
          <cell r="S333">
            <v>0</v>
          </cell>
          <cell r="T333">
            <v>0</v>
          </cell>
          <cell r="U333">
            <v>0</v>
          </cell>
          <cell r="V333">
            <v>0</v>
          </cell>
          <cell r="W333">
            <v>0</v>
          </cell>
          <cell r="X333">
            <v>0</v>
          </cell>
          <cell r="Y333">
            <v>0</v>
          </cell>
          <cell r="Z333">
            <v>0</v>
          </cell>
          <cell r="AA333">
            <v>0</v>
          </cell>
          <cell r="AB333">
            <v>0</v>
          </cell>
          <cell r="AC333">
            <v>0</v>
          </cell>
        </row>
        <row r="334">
          <cell r="J334">
            <v>0</v>
          </cell>
          <cell r="K334">
            <v>0</v>
          </cell>
          <cell r="L334">
            <v>0</v>
          </cell>
          <cell r="M334">
            <v>0</v>
          </cell>
          <cell r="N334">
            <v>0</v>
          </cell>
          <cell r="O334">
            <v>0</v>
          </cell>
          <cell r="P334">
            <v>0</v>
          </cell>
          <cell r="Q334">
            <v>0</v>
          </cell>
          <cell r="R334">
            <v>0</v>
          </cell>
          <cell r="S334">
            <v>0</v>
          </cell>
          <cell r="T334">
            <v>0</v>
          </cell>
          <cell r="U334">
            <v>0</v>
          </cell>
          <cell r="V334">
            <v>0</v>
          </cell>
          <cell r="W334">
            <v>0</v>
          </cell>
          <cell r="X334">
            <v>0</v>
          </cell>
          <cell r="Y334">
            <v>0</v>
          </cell>
          <cell r="Z334">
            <v>0</v>
          </cell>
          <cell r="AA334">
            <v>0</v>
          </cell>
          <cell r="AB334">
            <v>0</v>
          </cell>
          <cell r="AC334">
            <v>0</v>
          </cell>
        </row>
        <row r="335">
          <cell r="J335">
            <v>0</v>
          </cell>
          <cell r="K335">
            <v>0</v>
          </cell>
          <cell r="L335">
            <v>0</v>
          </cell>
          <cell r="M335">
            <v>0</v>
          </cell>
          <cell r="N335">
            <v>0</v>
          </cell>
          <cell r="O335">
            <v>0</v>
          </cell>
          <cell r="P335">
            <v>0</v>
          </cell>
          <cell r="Q335">
            <v>0</v>
          </cell>
          <cell r="R335">
            <v>0</v>
          </cell>
          <cell r="S335">
            <v>0</v>
          </cell>
          <cell r="T335">
            <v>0</v>
          </cell>
          <cell r="U335">
            <v>0</v>
          </cell>
          <cell r="V335">
            <v>0</v>
          </cell>
          <cell r="W335">
            <v>0</v>
          </cell>
          <cell r="X335">
            <v>0</v>
          </cell>
          <cell r="Y335">
            <v>0</v>
          </cell>
          <cell r="Z335">
            <v>0</v>
          </cell>
          <cell r="AA335">
            <v>0</v>
          </cell>
          <cell r="AB335">
            <v>0</v>
          </cell>
          <cell r="AC335">
            <v>0</v>
          </cell>
        </row>
        <row r="336">
          <cell r="J336">
            <v>0</v>
          </cell>
          <cell r="K336">
            <v>0</v>
          </cell>
          <cell r="L336">
            <v>0</v>
          </cell>
          <cell r="M336">
            <v>0</v>
          </cell>
          <cell r="N336">
            <v>0</v>
          </cell>
          <cell r="O336">
            <v>0</v>
          </cell>
          <cell r="P336">
            <v>0</v>
          </cell>
          <cell r="Q336">
            <v>0</v>
          </cell>
          <cell r="R336">
            <v>0</v>
          </cell>
          <cell r="S336">
            <v>0</v>
          </cell>
          <cell r="T336">
            <v>0</v>
          </cell>
          <cell r="U336">
            <v>0</v>
          </cell>
          <cell r="V336">
            <v>0</v>
          </cell>
          <cell r="W336">
            <v>0</v>
          </cell>
          <cell r="X336">
            <v>0</v>
          </cell>
          <cell r="Y336">
            <v>0</v>
          </cell>
          <cell r="Z336">
            <v>0</v>
          </cell>
          <cell r="AA336">
            <v>0</v>
          </cell>
          <cell r="AB336">
            <v>0</v>
          </cell>
          <cell r="AC336">
            <v>0</v>
          </cell>
        </row>
        <row r="337">
          <cell r="J337">
            <v>0</v>
          </cell>
          <cell r="K337">
            <v>0</v>
          </cell>
          <cell r="L337">
            <v>0</v>
          </cell>
          <cell r="M337">
            <v>0</v>
          </cell>
          <cell r="N337">
            <v>0</v>
          </cell>
          <cell r="O337">
            <v>0</v>
          </cell>
          <cell r="P337">
            <v>0</v>
          </cell>
          <cell r="Q337">
            <v>0</v>
          </cell>
          <cell r="R337">
            <v>0</v>
          </cell>
          <cell r="S337">
            <v>0</v>
          </cell>
          <cell r="T337">
            <v>0</v>
          </cell>
          <cell r="U337">
            <v>0</v>
          </cell>
          <cell r="V337">
            <v>0</v>
          </cell>
          <cell r="W337">
            <v>0</v>
          </cell>
          <cell r="X337">
            <v>0</v>
          </cell>
          <cell r="Y337">
            <v>0</v>
          </cell>
          <cell r="Z337">
            <v>0</v>
          </cell>
          <cell r="AA337">
            <v>0</v>
          </cell>
          <cell r="AB337">
            <v>0</v>
          </cell>
          <cell r="AC337">
            <v>0</v>
          </cell>
        </row>
        <row r="338">
          <cell r="J338">
            <v>4.08</v>
          </cell>
          <cell r="K338">
            <v>4.08</v>
          </cell>
          <cell r="L338">
            <v>4.08</v>
          </cell>
          <cell r="M338">
            <v>4.08</v>
          </cell>
          <cell r="N338">
            <v>4.08</v>
          </cell>
          <cell r="O338">
            <v>4.08</v>
          </cell>
          <cell r="P338">
            <v>4.08</v>
          </cell>
          <cell r="Q338">
            <v>4.08</v>
          </cell>
          <cell r="R338">
            <v>4.08</v>
          </cell>
          <cell r="S338">
            <v>4.08</v>
          </cell>
          <cell r="T338">
            <v>4.08</v>
          </cell>
          <cell r="U338">
            <v>4.08</v>
          </cell>
          <cell r="V338">
            <v>4.08</v>
          </cell>
          <cell r="W338">
            <v>4.08</v>
          </cell>
          <cell r="X338">
            <v>4.08</v>
          </cell>
          <cell r="Y338">
            <v>4.08</v>
          </cell>
          <cell r="Z338">
            <v>4.08</v>
          </cell>
          <cell r="AA338">
            <v>4.08</v>
          </cell>
          <cell r="AB338">
            <v>4.08</v>
          </cell>
          <cell r="AC338">
            <v>4.08</v>
          </cell>
        </row>
        <row r="339">
          <cell r="J339">
            <v>0</v>
          </cell>
          <cell r="K339">
            <v>0</v>
          </cell>
          <cell r="L339">
            <v>0</v>
          </cell>
          <cell r="M339">
            <v>0</v>
          </cell>
          <cell r="N339">
            <v>0</v>
          </cell>
          <cell r="O339">
            <v>0</v>
          </cell>
          <cell r="P339">
            <v>0</v>
          </cell>
          <cell r="Q339">
            <v>0</v>
          </cell>
          <cell r="R339">
            <v>0</v>
          </cell>
          <cell r="S339">
            <v>0</v>
          </cell>
          <cell r="T339">
            <v>0</v>
          </cell>
          <cell r="U339">
            <v>0</v>
          </cell>
          <cell r="V339">
            <v>0</v>
          </cell>
          <cell r="W339">
            <v>0</v>
          </cell>
          <cell r="X339">
            <v>0</v>
          </cell>
          <cell r="Y339">
            <v>0</v>
          </cell>
          <cell r="Z339">
            <v>0</v>
          </cell>
          <cell r="AA339">
            <v>0</v>
          </cell>
          <cell r="AB339">
            <v>0</v>
          </cell>
          <cell r="AC339">
            <v>0</v>
          </cell>
        </row>
        <row r="340">
          <cell r="J340">
            <v>0</v>
          </cell>
          <cell r="K340">
            <v>0</v>
          </cell>
          <cell r="L340">
            <v>0</v>
          </cell>
          <cell r="M340">
            <v>0</v>
          </cell>
          <cell r="N340">
            <v>0</v>
          </cell>
          <cell r="O340">
            <v>0</v>
          </cell>
          <cell r="P340">
            <v>0</v>
          </cell>
          <cell r="Q340">
            <v>0</v>
          </cell>
          <cell r="R340">
            <v>0</v>
          </cell>
          <cell r="S340">
            <v>0</v>
          </cell>
          <cell r="T340">
            <v>0</v>
          </cell>
          <cell r="U340">
            <v>0</v>
          </cell>
          <cell r="V340">
            <v>0</v>
          </cell>
          <cell r="W340">
            <v>0</v>
          </cell>
          <cell r="X340">
            <v>0</v>
          </cell>
          <cell r="Y340">
            <v>0</v>
          </cell>
          <cell r="Z340">
            <v>0</v>
          </cell>
          <cell r="AA340">
            <v>0</v>
          </cell>
          <cell r="AB340">
            <v>0</v>
          </cell>
          <cell r="AC340">
            <v>0</v>
          </cell>
        </row>
        <row r="341">
          <cell r="J341">
            <v>0</v>
          </cell>
          <cell r="K341">
            <v>0</v>
          </cell>
          <cell r="L341">
            <v>0</v>
          </cell>
          <cell r="M341">
            <v>0</v>
          </cell>
          <cell r="N341">
            <v>0</v>
          </cell>
          <cell r="O341">
            <v>0</v>
          </cell>
          <cell r="P341">
            <v>0</v>
          </cell>
          <cell r="Q341">
            <v>0</v>
          </cell>
          <cell r="R341">
            <v>0</v>
          </cell>
          <cell r="S341">
            <v>0</v>
          </cell>
          <cell r="T341">
            <v>0</v>
          </cell>
          <cell r="U341">
            <v>0</v>
          </cell>
          <cell r="V341">
            <v>0</v>
          </cell>
          <cell r="W341">
            <v>0</v>
          </cell>
          <cell r="X341">
            <v>0</v>
          </cell>
          <cell r="Y341">
            <v>0</v>
          </cell>
          <cell r="Z341">
            <v>0</v>
          </cell>
          <cell r="AA341">
            <v>0</v>
          </cell>
          <cell r="AB341">
            <v>0</v>
          </cell>
          <cell r="AC341">
            <v>0</v>
          </cell>
        </row>
        <row r="342">
          <cell r="J342">
            <v>0</v>
          </cell>
          <cell r="K342">
            <v>0</v>
          </cell>
          <cell r="L342">
            <v>0</v>
          </cell>
          <cell r="M342">
            <v>0</v>
          </cell>
          <cell r="N342">
            <v>0</v>
          </cell>
          <cell r="O342">
            <v>0</v>
          </cell>
          <cell r="P342">
            <v>0</v>
          </cell>
          <cell r="Q342">
            <v>0</v>
          </cell>
          <cell r="R342">
            <v>0</v>
          </cell>
          <cell r="S342">
            <v>0</v>
          </cell>
          <cell r="T342">
            <v>0</v>
          </cell>
          <cell r="U342">
            <v>0</v>
          </cell>
          <cell r="V342">
            <v>0</v>
          </cell>
          <cell r="W342">
            <v>0</v>
          </cell>
          <cell r="X342">
            <v>0</v>
          </cell>
          <cell r="Y342">
            <v>0</v>
          </cell>
          <cell r="Z342">
            <v>0</v>
          </cell>
          <cell r="AA342">
            <v>0</v>
          </cell>
          <cell r="AB342">
            <v>0</v>
          </cell>
          <cell r="AC342">
            <v>0</v>
          </cell>
        </row>
        <row r="343">
          <cell r="J343">
            <v>0</v>
          </cell>
          <cell r="K343">
            <v>0</v>
          </cell>
          <cell r="L343">
            <v>0</v>
          </cell>
          <cell r="M343">
            <v>0</v>
          </cell>
          <cell r="N343">
            <v>0</v>
          </cell>
          <cell r="O343">
            <v>0</v>
          </cell>
          <cell r="P343">
            <v>0</v>
          </cell>
          <cell r="Q343">
            <v>0</v>
          </cell>
          <cell r="R343">
            <v>0</v>
          </cell>
          <cell r="S343">
            <v>0</v>
          </cell>
          <cell r="T343">
            <v>0</v>
          </cell>
          <cell r="U343">
            <v>0</v>
          </cell>
          <cell r="V343">
            <v>0</v>
          </cell>
          <cell r="W343">
            <v>0</v>
          </cell>
          <cell r="X343">
            <v>0</v>
          </cell>
          <cell r="Y343">
            <v>0</v>
          </cell>
          <cell r="Z343">
            <v>0</v>
          </cell>
          <cell r="AA343">
            <v>0</v>
          </cell>
          <cell r="AB343">
            <v>0</v>
          </cell>
          <cell r="AC343">
            <v>0</v>
          </cell>
        </row>
        <row r="344">
          <cell r="J344">
            <v>0</v>
          </cell>
          <cell r="K344">
            <v>0</v>
          </cell>
          <cell r="L344">
            <v>0</v>
          </cell>
          <cell r="M344">
            <v>0</v>
          </cell>
          <cell r="N344">
            <v>0</v>
          </cell>
          <cell r="O344">
            <v>0</v>
          </cell>
          <cell r="P344">
            <v>0</v>
          </cell>
          <cell r="Q344">
            <v>0</v>
          </cell>
          <cell r="R344">
            <v>0</v>
          </cell>
          <cell r="S344">
            <v>0</v>
          </cell>
          <cell r="T344">
            <v>0</v>
          </cell>
          <cell r="U344">
            <v>0</v>
          </cell>
          <cell r="V344">
            <v>0</v>
          </cell>
          <cell r="W344">
            <v>0</v>
          </cell>
          <cell r="X344">
            <v>0</v>
          </cell>
          <cell r="Y344">
            <v>0</v>
          </cell>
          <cell r="Z344">
            <v>0</v>
          </cell>
          <cell r="AA344">
            <v>0</v>
          </cell>
          <cell r="AB344">
            <v>0</v>
          </cell>
          <cell r="AC344">
            <v>0</v>
          </cell>
        </row>
        <row r="345">
          <cell r="J345">
            <v>0</v>
          </cell>
          <cell r="K345">
            <v>0</v>
          </cell>
          <cell r="L345">
            <v>0</v>
          </cell>
          <cell r="M345">
            <v>0</v>
          </cell>
          <cell r="N345">
            <v>0</v>
          </cell>
          <cell r="O345">
            <v>0</v>
          </cell>
          <cell r="P345">
            <v>0</v>
          </cell>
          <cell r="Q345">
            <v>0</v>
          </cell>
          <cell r="R345">
            <v>0</v>
          </cell>
          <cell r="S345">
            <v>0</v>
          </cell>
          <cell r="T345">
            <v>0</v>
          </cell>
          <cell r="U345">
            <v>0</v>
          </cell>
          <cell r="V345">
            <v>0</v>
          </cell>
          <cell r="W345">
            <v>0</v>
          </cell>
          <cell r="X345">
            <v>0</v>
          </cell>
          <cell r="Y345">
            <v>0</v>
          </cell>
          <cell r="Z345">
            <v>0</v>
          </cell>
          <cell r="AA345">
            <v>0</v>
          </cell>
          <cell r="AB345">
            <v>0</v>
          </cell>
          <cell r="AC345">
            <v>0</v>
          </cell>
        </row>
        <row r="346">
          <cell r="J346">
            <v>0</v>
          </cell>
          <cell r="K346">
            <v>0</v>
          </cell>
          <cell r="L346">
            <v>0</v>
          </cell>
          <cell r="M346">
            <v>0</v>
          </cell>
          <cell r="N346">
            <v>0</v>
          </cell>
          <cell r="O346">
            <v>0</v>
          </cell>
          <cell r="P346">
            <v>0</v>
          </cell>
          <cell r="Q346">
            <v>0</v>
          </cell>
          <cell r="R346">
            <v>0</v>
          </cell>
          <cell r="S346">
            <v>0</v>
          </cell>
          <cell r="T346">
            <v>0</v>
          </cell>
          <cell r="U346">
            <v>0</v>
          </cell>
          <cell r="V346">
            <v>0</v>
          </cell>
          <cell r="W346">
            <v>0</v>
          </cell>
          <cell r="X346">
            <v>0</v>
          </cell>
          <cell r="Y346">
            <v>0</v>
          </cell>
          <cell r="Z346">
            <v>0</v>
          </cell>
          <cell r="AA346">
            <v>0</v>
          </cell>
          <cell r="AB346">
            <v>0</v>
          </cell>
          <cell r="AC346">
            <v>0</v>
          </cell>
        </row>
        <row r="347">
          <cell r="J347">
            <v>0</v>
          </cell>
          <cell r="K347">
            <v>0</v>
          </cell>
          <cell r="L347">
            <v>0</v>
          </cell>
          <cell r="M347">
            <v>0</v>
          </cell>
          <cell r="N347">
            <v>0</v>
          </cell>
          <cell r="O347">
            <v>0</v>
          </cell>
          <cell r="P347">
            <v>0</v>
          </cell>
          <cell r="Q347">
            <v>0</v>
          </cell>
          <cell r="R347">
            <v>0</v>
          </cell>
          <cell r="S347">
            <v>0</v>
          </cell>
          <cell r="T347">
            <v>0</v>
          </cell>
          <cell r="U347">
            <v>0</v>
          </cell>
          <cell r="V347">
            <v>0</v>
          </cell>
          <cell r="W347">
            <v>0</v>
          </cell>
          <cell r="X347">
            <v>0</v>
          </cell>
          <cell r="Y347">
            <v>0</v>
          </cell>
          <cell r="Z347">
            <v>0</v>
          </cell>
          <cell r="AA347">
            <v>0</v>
          </cell>
          <cell r="AB347">
            <v>0</v>
          </cell>
          <cell r="AC347">
            <v>0</v>
          </cell>
        </row>
        <row r="348">
          <cell r="J348">
            <v>0</v>
          </cell>
          <cell r="K348">
            <v>0</v>
          </cell>
          <cell r="L348">
            <v>0</v>
          </cell>
          <cell r="M348">
            <v>0</v>
          </cell>
          <cell r="N348">
            <v>0</v>
          </cell>
          <cell r="O348">
            <v>0</v>
          </cell>
          <cell r="P348">
            <v>0</v>
          </cell>
          <cell r="Q348">
            <v>0</v>
          </cell>
          <cell r="R348">
            <v>0</v>
          </cell>
          <cell r="S348">
            <v>0</v>
          </cell>
          <cell r="T348">
            <v>0</v>
          </cell>
          <cell r="U348">
            <v>0</v>
          </cell>
          <cell r="V348">
            <v>0</v>
          </cell>
          <cell r="W348">
            <v>0</v>
          </cell>
          <cell r="X348">
            <v>0</v>
          </cell>
          <cell r="Y348">
            <v>0</v>
          </cell>
          <cell r="Z348">
            <v>0</v>
          </cell>
          <cell r="AA348">
            <v>0</v>
          </cell>
          <cell r="AB348">
            <v>0</v>
          </cell>
          <cell r="AC348">
            <v>0</v>
          </cell>
        </row>
        <row r="349">
          <cell r="J349">
            <v>0</v>
          </cell>
          <cell r="K349">
            <v>0</v>
          </cell>
          <cell r="L349">
            <v>0</v>
          </cell>
          <cell r="M349">
            <v>0</v>
          </cell>
          <cell r="N349">
            <v>0</v>
          </cell>
          <cell r="O349">
            <v>0</v>
          </cell>
          <cell r="P349">
            <v>0</v>
          </cell>
          <cell r="Q349">
            <v>0</v>
          </cell>
          <cell r="R349">
            <v>0</v>
          </cell>
          <cell r="S349">
            <v>0</v>
          </cell>
          <cell r="T349">
            <v>0</v>
          </cell>
          <cell r="U349">
            <v>0</v>
          </cell>
          <cell r="V349">
            <v>0</v>
          </cell>
          <cell r="W349">
            <v>0</v>
          </cell>
          <cell r="X349">
            <v>0</v>
          </cell>
          <cell r="Y349">
            <v>0</v>
          </cell>
          <cell r="Z349">
            <v>0</v>
          </cell>
          <cell r="AA349">
            <v>0</v>
          </cell>
          <cell r="AB349">
            <v>0</v>
          </cell>
          <cell r="AC349">
            <v>0</v>
          </cell>
        </row>
        <row r="350">
          <cell r="J350">
            <v>0</v>
          </cell>
          <cell r="K350">
            <v>0</v>
          </cell>
          <cell r="L350">
            <v>0</v>
          </cell>
          <cell r="M350">
            <v>0</v>
          </cell>
          <cell r="N350">
            <v>0</v>
          </cell>
          <cell r="O350">
            <v>0</v>
          </cell>
          <cell r="P350">
            <v>0</v>
          </cell>
          <cell r="Q350">
            <v>0</v>
          </cell>
          <cell r="R350">
            <v>0</v>
          </cell>
          <cell r="S350">
            <v>0</v>
          </cell>
          <cell r="T350">
            <v>0</v>
          </cell>
          <cell r="U350">
            <v>0</v>
          </cell>
          <cell r="V350">
            <v>0</v>
          </cell>
          <cell r="W350">
            <v>0</v>
          </cell>
          <cell r="X350">
            <v>0</v>
          </cell>
          <cell r="Y350">
            <v>0</v>
          </cell>
          <cell r="Z350">
            <v>0</v>
          </cell>
          <cell r="AA350">
            <v>0</v>
          </cell>
          <cell r="AB350">
            <v>0</v>
          </cell>
          <cell r="AC350">
            <v>0</v>
          </cell>
        </row>
        <row r="351">
          <cell r="J351">
            <v>0</v>
          </cell>
          <cell r="K351">
            <v>0</v>
          </cell>
          <cell r="L351">
            <v>0</v>
          </cell>
          <cell r="M351">
            <v>0</v>
          </cell>
          <cell r="N351">
            <v>0</v>
          </cell>
          <cell r="O351">
            <v>0</v>
          </cell>
          <cell r="P351">
            <v>0</v>
          </cell>
          <cell r="Q351">
            <v>0</v>
          </cell>
          <cell r="R351">
            <v>0</v>
          </cell>
          <cell r="S351">
            <v>0</v>
          </cell>
          <cell r="T351">
            <v>0</v>
          </cell>
          <cell r="U351">
            <v>0</v>
          </cell>
          <cell r="V351">
            <v>0</v>
          </cell>
          <cell r="W351">
            <v>0</v>
          </cell>
          <cell r="X351">
            <v>0</v>
          </cell>
          <cell r="Y351">
            <v>0</v>
          </cell>
          <cell r="Z351">
            <v>0</v>
          </cell>
          <cell r="AA351">
            <v>0</v>
          </cell>
          <cell r="AB351">
            <v>0</v>
          </cell>
          <cell r="AC351">
            <v>0</v>
          </cell>
        </row>
        <row r="352">
          <cell r="J352">
            <v>0</v>
          </cell>
          <cell r="K352">
            <v>0</v>
          </cell>
          <cell r="L352">
            <v>0</v>
          </cell>
          <cell r="M352">
            <v>0</v>
          </cell>
          <cell r="N352">
            <v>0</v>
          </cell>
          <cell r="O352">
            <v>0</v>
          </cell>
          <cell r="P352">
            <v>0</v>
          </cell>
          <cell r="Q352">
            <v>0</v>
          </cell>
          <cell r="R352">
            <v>0</v>
          </cell>
          <cell r="S352">
            <v>0</v>
          </cell>
          <cell r="T352">
            <v>0</v>
          </cell>
          <cell r="U352">
            <v>0</v>
          </cell>
          <cell r="V352">
            <v>0</v>
          </cell>
          <cell r="W352">
            <v>0</v>
          </cell>
          <cell r="X352">
            <v>0</v>
          </cell>
          <cell r="Y352">
            <v>0</v>
          </cell>
          <cell r="Z352">
            <v>0</v>
          </cell>
          <cell r="AA352">
            <v>0</v>
          </cell>
          <cell r="AB352">
            <v>0</v>
          </cell>
          <cell r="AC352">
            <v>0</v>
          </cell>
        </row>
        <row r="353">
          <cell r="J353">
            <v>0</v>
          </cell>
          <cell r="K353">
            <v>0</v>
          </cell>
          <cell r="L353">
            <v>0</v>
          </cell>
          <cell r="M353">
            <v>0</v>
          </cell>
          <cell r="N353">
            <v>0</v>
          </cell>
          <cell r="O353">
            <v>0</v>
          </cell>
          <cell r="P353">
            <v>0</v>
          </cell>
          <cell r="Q353">
            <v>0</v>
          </cell>
          <cell r="R353">
            <v>0</v>
          </cell>
          <cell r="S353">
            <v>0</v>
          </cell>
          <cell r="T353">
            <v>0</v>
          </cell>
          <cell r="U353">
            <v>0</v>
          </cell>
          <cell r="V353">
            <v>0</v>
          </cell>
          <cell r="W353">
            <v>0</v>
          </cell>
          <cell r="X353">
            <v>0</v>
          </cell>
          <cell r="Y353">
            <v>0</v>
          </cell>
          <cell r="Z353">
            <v>0</v>
          </cell>
          <cell r="AA353">
            <v>0</v>
          </cell>
          <cell r="AB353">
            <v>0</v>
          </cell>
          <cell r="AC353">
            <v>0</v>
          </cell>
        </row>
        <row r="354">
          <cell r="J354">
            <v>0</v>
          </cell>
          <cell r="K354">
            <v>0</v>
          </cell>
          <cell r="L354">
            <v>0</v>
          </cell>
          <cell r="M354">
            <v>0</v>
          </cell>
          <cell r="N354">
            <v>0</v>
          </cell>
          <cell r="O354">
            <v>0</v>
          </cell>
          <cell r="P354">
            <v>0</v>
          </cell>
          <cell r="Q354">
            <v>0</v>
          </cell>
          <cell r="R354">
            <v>0</v>
          </cell>
          <cell r="S354">
            <v>0</v>
          </cell>
          <cell r="T354">
            <v>0</v>
          </cell>
          <cell r="U354">
            <v>0</v>
          </cell>
          <cell r="V354">
            <v>0</v>
          </cell>
          <cell r="W354">
            <v>0</v>
          </cell>
          <cell r="X354">
            <v>0</v>
          </cell>
          <cell r="Y354">
            <v>0</v>
          </cell>
          <cell r="Z354">
            <v>0</v>
          </cell>
          <cell r="AA354">
            <v>0</v>
          </cell>
          <cell r="AB354">
            <v>0</v>
          </cell>
          <cell r="AC354">
            <v>0</v>
          </cell>
        </row>
        <row r="355">
          <cell r="J355">
            <v>0</v>
          </cell>
          <cell r="K355">
            <v>0</v>
          </cell>
          <cell r="L355">
            <v>0</v>
          </cell>
          <cell r="M355">
            <v>0</v>
          </cell>
          <cell r="N355">
            <v>0</v>
          </cell>
          <cell r="O355">
            <v>0</v>
          </cell>
          <cell r="P355">
            <v>0</v>
          </cell>
          <cell r="Q355">
            <v>0</v>
          </cell>
          <cell r="R355">
            <v>0</v>
          </cell>
          <cell r="S355">
            <v>0</v>
          </cell>
          <cell r="T355">
            <v>0</v>
          </cell>
          <cell r="U355">
            <v>0</v>
          </cell>
          <cell r="V355">
            <v>0</v>
          </cell>
          <cell r="W355">
            <v>0</v>
          </cell>
          <cell r="X355">
            <v>0</v>
          </cell>
          <cell r="Y355">
            <v>0</v>
          </cell>
          <cell r="Z355">
            <v>0</v>
          </cell>
          <cell r="AA355">
            <v>0</v>
          </cell>
          <cell r="AB355">
            <v>0</v>
          </cell>
          <cell r="AC355">
            <v>0</v>
          </cell>
        </row>
        <row r="356">
          <cell r="J356">
            <v>0</v>
          </cell>
          <cell r="K356">
            <v>0</v>
          </cell>
          <cell r="L356">
            <v>0</v>
          </cell>
          <cell r="M356">
            <v>0</v>
          </cell>
          <cell r="N356">
            <v>0</v>
          </cell>
          <cell r="O356">
            <v>0</v>
          </cell>
          <cell r="P356">
            <v>0</v>
          </cell>
          <cell r="Q356">
            <v>0</v>
          </cell>
          <cell r="R356">
            <v>0</v>
          </cell>
          <cell r="S356">
            <v>0</v>
          </cell>
          <cell r="T356">
            <v>0</v>
          </cell>
          <cell r="U356">
            <v>0</v>
          </cell>
          <cell r="V356">
            <v>0</v>
          </cell>
          <cell r="W356">
            <v>0</v>
          </cell>
          <cell r="X356">
            <v>0</v>
          </cell>
          <cell r="Y356">
            <v>0</v>
          </cell>
          <cell r="Z356">
            <v>0</v>
          </cell>
          <cell r="AA356">
            <v>0</v>
          </cell>
          <cell r="AB356">
            <v>0</v>
          </cell>
          <cell r="AC356">
            <v>0</v>
          </cell>
        </row>
        <row r="357">
          <cell r="J357">
            <v>0</v>
          </cell>
          <cell r="K357">
            <v>0</v>
          </cell>
          <cell r="L357">
            <v>0</v>
          </cell>
          <cell r="M357">
            <v>0</v>
          </cell>
          <cell r="N357">
            <v>0</v>
          </cell>
          <cell r="O357">
            <v>0</v>
          </cell>
          <cell r="P357">
            <v>0</v>
          </cell>
          <cell r="Q357">
            <v>0</v>
          </cell>
          <cell r="R357">
            <v>0</v>
          </cell>
          <cell r="S357">
            <v>0</v>
          </cell>
          <cell r="T357">
            <v>0</v>
          </cell>
          <cell r="U357">
            <v>0</v>
          </cell>
          <cell r="V357">
            <v>0</v>
          </cell>
          <cell r="W357">
            <v>0</v>
          </cell>
          <cell r="X357">
            <v>0</v>
          </cell>
          <cell r="Y357">
            <v>0</v>
          </cell>
          <cell r="Z357">
            <v>0</v>
          </cell>
          <cell r="AA357">
            <v>0</v>
          </cell>
          <cell r="AB357">
            <v>0</v>
          </cell>
          <cell r="AC357">
            <v>0</v>
          </cell>
        </row>
        <row r="358">
          <cell r="J358">
            <v>0</v>
          </cell>
          <cell r="K358">
            <v>0</v>
          </cell>
          <cell r="L358">
            <v>0</v>
          </cell>
          <cell r="M358">
            <v>0</v>
          </cell>
          <cell r="N358">
            <v>0</v>
          </cell>
          <cell r="O358">
            <v>0</v>
          </cell>
          <cell r="P358">
            <v>0</v>
          </cell>
          <cell r="Q358">
            <v>0</v>
          </cell>
          <cell r="R358">
            <v>0</v>
          </cell>
          <cell r="S358">
            <v>0</v>
          </cell>
          <cell r="T358">
            <v>0</v>
          </cell>
          <cell r="U358">
            <v>0</v>
          </cell>
          <cell r="V358">
            <v>0</v>
          </cell>
          <cell r="W358">
            <v>0</v>
          </cell>
          <cell r="X358">
            <v>0</v>
          </cell>
          <cell r="Y358">
            <v>0</v>
          </cell>
          <cell r="Z358">
            <v>0</v>
          </cell>
          <cell r="AA358">
            <v>0</v>
          </cell>
          <cell r="AB358">
            <v>0</v>
          </cell>
          <cell r="AC358">
            <v>0</v>
          </cell>
        </row>
        <row r="359">
          <cell r="J359">
            <v>0</v>
          </cell>
          <cell r="K359">
            <v>0</v>
          </cell>
          <cell r="L359">
            <v>0</v>
          </cell>
          <cell r="M359">
            <v>0</v>
          </cell>
          <cell r="N359">
            <v>0</v>
          </cell>
          <cell r="O359">
            <v>0</v>
          </cell>
          <cell r="P359">
            <v>0</v>
          </cell>
          <cell r="Q359">
            <v>0</v>
          </cell>
          <cell r="R359">
            <v>0</v>
          </cell>
          <cell r="S359">
            <v>0</v>
          </cell>
          <cell r="T359">
            <v>0</v>
          </cell>
          <cell r="U359">
            <v>0</v>
          </cell>
          <cell r="V359">
            <v>0</v>
          </cell>
          <cell r="W359">
            <v>0</v>
          </cell>
          <cell r="X359">
            <v>0</v>
          </cell>
          <cell r="Y359">
            <v>0</v>
          </cell>
          <cell r="Z359">
            <v>0</v>
          </cell>
          <cell r="AA359">
            <v>0</v>
          </cell>
          <cell r="AB359">
            <v>0</v>
          </cell>
          <cell r="AC359">
            <v>0</v>
          </cell>
        </row>
        <row r="360">
          <cell r="J360">
            <v>0</v>
          </cell>
          <cell r="K360">
            <v>0</v>
          </cell>
          <cell r="L360">
            <v>0</v>
          </cell>
          <cell r="M360">
            <v>0</v>
          </cell>
          <cell r="N360">
            <v>0</v>
          </cell>
          <cell r="O360">
            <v>0</v>
          </cell>
          <cell r="P360">
            <v>0</v>
          </cell>
          <cell r="Q360">
            <v>0</v>
          </cell>
          <cell r="R360">
            <v>0</v>
          </cell>
          <cell r="S360">
            <v>0</v>
          </cell>
          <cell r="T360">
            <v>0</v>
          </cell>
          <cell r="U360">
            <v>0</v>
          </cell>
          <cell r="V360">
            <v>0</v>
          </cell>
          <cell r="W360">
            <v>0</v>
          </cell>
          <cell r="X360">
            <v>0</v>
          </cell>
          <cell r="Y360">
            <v>0</v>
          </cell>
          <cell r="Z360">
            <v>0</v>
          </cell>
          <cell r="AA360">
            <v>0</v>
          </cell>
          <cell r="AB360">
            <v>0</v>
          </cell>
          <cell r="AC360">
            <v>0</v>
          </cell>
        </row>
        <row r="361">
          <cell r="J361">
            <v>0</v>
          </cell>
          <cell r="K361">
            <v>0</v>
          </cell>
          <cell r="L361">
            <v>0</v>
          </cell>
          <cell r="M361">
            <v>0</v>
          </cell>
          <cell r="N361">
            <v>0</v>
          </cell>
          <cell r="O361">
            <v>0</v>
          </cell>
          <cell r="P361">
            <v>0</v>
          </cell>
          <cell r="Q361">
            <v>0</v>
          </cell>
          <cell r="R361">
            <v>0</v>
          </cell>
          <cell r="S361">
            <v>0</v>
          </cell>
          <cell r="T361">
            <v>0</v>
          </cell>
          <cell r="U361">
            <v>0</v>
          </cell>
          <cell r="V361">
            <v>0</v>
          </cell>
          <cell r="W361">
            <v>0</v>
          </cell>
          <cell r="X361">
            <v>0</v>
          </cell>
          <cell r="Y361">
            <v>0</v>
          </cell>
          <cell r="Z361">
            <v>0</v>
          </cell>
          <cell r="AA361">
            <v>0</v>
          </cell>
          <cell r="AB361">
            <v>0</v>
          </cell>
          <cell r="AC361">
            <v>0</v>
          </cell>
        </row>
        <row r="362">
          <cell r="J362">
            <v>0</v>
          </cell>
          <cell r="K362">
            <v>0</v>
          </cell>
          <cell r="L362">
            <v>0</v>
          </cell>
          <cell r="M362">
            <v>0</v>
          </cell>
          <cell r="N362">
            <v>0</v>
          </cell>
          <cell r="O362">
            <v>0</v>
          </cell>
          <cell r="P362">
            <v>0</v>
          </cell>
          <cell r="Q362">
            <v>0</v>
          </cell>
          <cell r="R362">
            <v>0</v>
          </cell>
          <cell r="S362">
            <v>0</v>
          </cell>
          <cell r="T362">
            <v>0</v>
          </cell>
          <cell r="U362">
            <v>0</v>
          </cell>
          <cell r="V362">
            <v>0</v>
          </cell>
          <cell r="W362">
            <v>0</v>
          </cell>
          <cell r="X362">
            <v>0</v>
          </cell>
          <cell r="Y362">
            <v>0</v>
          </cell>
          <cell r="Z362">
            <v>0</v>
          </cell>
          <cell r="AA362">
            <v>0</v>
          </cell>
          <cell r="AB362">
            <v>0</v>
          </cell>
          <cell r="AC362">
            <v>0</v>
          </cell>
        </row>
        <row r="363">
          <cell r="J363">
            <v>0</v>
          </cell>
          <cell r="K363">
            <v>0</v>
          </cell>
          <cell r="L363">
            <v>0</v>
          </cell>
          <cell r="M363">
            <v>0</v>
          </cell>
          <cell r="N363">
            <v>0</v>
          </cell>
          <cell r="O363">
            <v>0</v>
          </cell>
          <cell r="P363">
            <v>0</v>
          </cell>
          <cell r="Q363">
            <v>0</v>
          </cell>
          <cell r="R363">
            <v>0</v>
          </cell>
          <cell r="S363">
            <v>0</v>
          </cell>
          <cell r="T363">
            <v>0</v>
          </cell>
          <cell r="U363">
            <v>0</v>
          </cell>
          <cell r="V363">
            <v>0</v>
          </cell>
          <cell r="W363">
            <v>0</v>
          </cell>
          <cell r="X363">
            <v>0</v>
          </cell>
          <cell r="Y363">
            <v>0</v>
          </cell>
          <cell r="Z363">
            <v>0</v>
          </cell>
          <cell r="AA363">
            <v>0</v>
          </cell>
          <cell r="AB363">
            <v>0</v>
          </cell>
          <cell r="AC363">
            <v>0</v>
          </cell>
        </row>
        <row r="364">
          <cell r="J364">
            <v>0</v>
          </cell>
          <cell r="K364">
            <v>0</v>
          </cell>
          <cell r="L364">
            <v>0</v>
          </cell>
          <cell r="M364">
            <v>0</v>
          </cell>
          <cell r="N364">
            <v>0</v>
          </cell>
          <cell r="O364">
            <v>0</v>
          </cell>
          <cell r="P364">
            <v>0</v>
          </cell>
          <cell r="Q364">
            <v>0</v>
          </cell>
          <cell r="R364">
            <v>0</v>
          </cell>
          <cell r="S364">
            <v>0</v>
          </cell>
          <cell r="T364">
            <v>0</v>
          </cell>
          <cell r="U364">
            <v>0</v>
          </cell>
          <cell r="V364">
            <v>0</v>
          </cell>
          <cell r="W364">
            <v>0</v>
          </cell>
          <cell r="X364">
            <v>0</v>
          </cell>
          <cell r="Y364">
            <v>0</v>
          </cell>
          <cell r="Z364">
            <v>0</v>
          </cell>
          <cell r="AA364">
            <v>0</v>
          </cell>
          <cell r="AB364">
            <v>0</v>
          </cell>
          <cell r="AC364">
            <v>0</v>
          </cell>
        </row>
        <row r="365">
          <cell r="J365">
            <v>0</v>
          </cell>
          <cell r="K365">
            <v>0</v>
          </cell>
          <cell r="L365">
            <v>0</v>
          </cell>
          <cell r="M365">
            <v>0</v>
          </cell>
          <cell r="N365">
            <v>0</v>
          </cell>
          <cell r="O365">
            <v>0</v>
          </cell>
          <cell r="P365">
            <v>0</v>
          </cell>
          <cell r="Q365">
            <v>0</v>
          </cell>
          <cell r="R365">
            <v>0</v>
          </cell>
          <cell r="S365">
            <v>0</v>
          </cell>
          <cell r="T365">
            <v>0</v>
          </cell>
          <cell r="U365">
            <v>0</v>
          </cell>
          <cell r="V365">
            <v>0</v>
          </cell>
          <cell r="W365">
            <v>0</v>
          </cell>
          <cell r="X365">
            <v>0</v>
          </cell>
          <cell r="Y365">
            <v>0</v>
          </cell>
          <cell r="Z365">
            <v>0</v>
          </cell>
          <cell r="AA365">
            <v>0</v>
          </cell>
          <cell r="AB365">
            <v>0</v>
          </cell>
          <cell r="AC365">
            <v>0</v>
          </cell>
        </row>
        <row r="366">
          <cell r="J366">
            <v>0</v>
          </cell>
          <cell r="K366">
            <v>0</v>
          </cell>
          <cell r="L366">
            <v>0</v>
          </cell>
          <cell r="M366">
            <v>0</v>
          </cell>
          <cell r="N366">
            <v>0</v>
          </cell>
          <cell r="O366">
            <v>0</v>
          </cell>
          <cell r="P366">
            <v>0</v>
          </cell>
          <cell r="Q366">
            <v>0</v>
          </cell>
          <cell r="R366">
            <v>0</v>
          </cell>
          <cell r="S366">
            <v>0</v>
          </cell>
          <cell r="T366">
            <v>0</v>
          </cell>
          <cell r="U366">
            <v>0</v>
          </cell>
          <cell r="V366">
            <v>0</v>
          </cell>
          <cell r="W366">
            <v>0</v>
          </cell>
          <cell r="X366">
            <v>0</v>
          </cell>
          <cell r="Y366">
            <v>0</v>
          </cell>
          <cell r="Z366">
            <v>0</v>
          </cell>
          <cell r="AA366">
            <v>0</v>
          </cell>
          <cell r="AB366">
            <v>0</v>
          </cell>
          <cell r="AC366">
            <v>0</v>
          </cell>
        </row>
        <row r="367">
          <cell r="J367">
            <v>0</v>
          </cell>
          <cell r="K367">
            <v>0</v>
          </cell>
          <cell r="L367">
            <v>0</v>
          </cell>
          <cell r="M367">
            <v>0</v>
          </cell>
          <cell r="N367">
            <v>0</v>
          </cell>
          <cell r="O367">
            <v>0</v>
          </cell>
          <cell r="P367">
            <v>0</v>
          </cell>
          <cell r="Q367">
            <v>0</v>
          </cell>
          <cell r="R367">
            <v>0</v>
          </cell>
          <cell r="S367">
            <v>0</v>
          </cell>
          <cell r="T367">
            <v>0</v>
          </cell>
          <cell r="U367">
            <v>0</v>
          </cell>
          <cell r="V367">
            <v>0</v>
          </cell>
          <cell r="W367">
            <v>0</v>
          </cell>
          <cell r="X367">
            <v>0</v>
          </cell>
          <cell r="Y367">
            <v>0</v>
          </cell>
          <cell r="Z367">
            <v>0</v>
          </cell>
          <cell r="AA367">
            <v>0</v>
          </cell>
          <cell r="AB367">
            <v>0</v>
          </cell>
          <cell r="AC367">
            <v>0</v>
          </cell>
        </row>
        <row r="368">
          <cell r="J368">
            <v>0</v>
          </cell>
          <cell r="K368">
            <v>0</v>
          </cell>
          <cell r="L368">
            <v>0</v>
          </cell>
          <cell r="M368">
            <v>0</v>
          </cell>
          <cell r="N368">
            <v>0</v>
          </cell>
          <cell r="O368">
            <v>0</v>
          </cell>
          <cell r="P368">
            <v>0</v>
          </cell>
          <cell r="Q368">
            <v>0</v>
          </cell>
          <cell r="R368">
            <v>0</v>
          </cell>
          <cell r="S368">
            <v>0</v>
          </cell>
          <cell r="T368">
            <v>0</v>
          </cell>
          <cell r="U368">
            <v>0</v>
          </cell>
          <cell r="V368">
            <v>0</v>
          </cell>
          <cell r="W368">
            <v>0</v>
          </cell>
          <cell r="X368">
            <v>0</v>
          </cell>
          <cell r="Y368">
            <v>0</v>
          </cell>
          <cell r="Z368">
            <v>0</v>
          </cell>
          <cell r="AA368">
            <v>0</v>
          </cell>
          <cell r="AB368">
            <v>0</v>
          </cell>
          <cell r="AC368">
            <v>0</v>
          </cell>
        </row>
        <row r="369">
          <cell r="J369">
            <v>0</v>
          </cell>
          <cell r="K369">
            <v>0</v>
          </cell>
          <cell r="L369">
            <v>0</v>
          </cell>
          <cell r="M369">
            <v>0</v>
          </cell>
          <cell r="N369">
            <v>0</v>
          </cell>
          <cell r="O369">
            <v>0</v>
          </cell>
          <cell r="P369">
            <v>0</v>
          </cell>
          <cell r="Q369">
            <v>0</v>
          </cell>
          <cell r="R369">
            <v>0</v>
          </cell>
          <cell r="S369">
            <v>0</v>
          </cell>
          <cell r="T369">
            <v>0</v>
          </cell>
          <cell r="U369">
            <v>0</v>
          </cell>
          <cell r="V369">
            <v>0</v>
          </cell>
          <cell r="W369">
            <v>0</v>
          </cell>
          <cell r="X369">
            <v>0</v>
          </cell>
          <cell r="Y369">
            <v>0</v>
          </cell>
          <cell r="Z369">
            <v>0</v>
          </cell>
          <cell r="AA369">
            <v>0</v>
          </cell>
          <cell r="AB369">
            <v>0</v>
          </cell>
          <cell r="AC369">
            <v>0</v>
          </cell>
        </row>
        <row r="370">
          <cell r="J370">
            <v>0</v>
          </cell>
          <cell r="K370">
            <v>0</v>
          </cell>
          <cell r="L370">
            <v>0</v>
          </cell>
          <cell r="M370">
            <v>0</v>
          </cell>
          <cell r="N370">
            <v>0</v>
          </cell>
          <cell r="O370">
            <v>0</v>
          </cell>
          <cell r="P370">
            <v>0</v>
          </cell>
          <cell r="Q370">
            <v>0</v>
          </cell>
          <cell r="R370">
            <v>0</v>
          </cell>
          <cell r="S370">
            <v>0</v>
          </cell>
          <cell r="T370">
            <v>0</v>
          </cell>
          <cell r="U370">
            <v>0</v>
          </cell>
          <cell r="V370">
            <v>0</v>
          </cell>
          <cell r="W370">
            <v>0</v>
          </cell>
          <cell r="X370">
            <v>0</v>
          </cell>
          <cell r="Y370">
            <v>0</v>
          </cell>
          <cell r="Z370">
            <v>0</v>
          </cell>
          <cell r="AA370">
            <v>0</v>
          </cell>
          <cell r="AB370">
            <v>0</v>
          </cell>
          <cell r="AC370">
            <v>0</v>
          </cell>
        </row>
        <row r="371">
          <cell r="J371">
            <v>0</v>
          </cell>
          <cell r="K371">
            <v>0</v>
          </cell>
          <cell r="L371">
            <v>0</v>
          </cell>
          <cell r="M371">
            <v>0</v>
          </cell>
          <cell r="N371">
            <v>0</v>
          </cell>
          <cell r="O371">
            <v>0</v>
          </cell>
          <cell r="P371">
            <v>0</v>
          </cell>
          <cell r="Q371">
            <v>0</v>
          </cell>
          <cell r="R371">
            <v>0</v>
          </cell>
          <cell r="S371">
            <v>0</v>
          </cell>
          <cell r="T371">
            <v>0</v>
          </cell>
          <cell r="U371">
            <v>0</v>
          </cell>
          <cell r="V371">
            <v>0</v>
          </cell>
          <cell r="W371">
            <v>0</v>
          </cell>
          <cell r="X371">
            <v>0</v>
          </cell>
          <cell r="Y371">
            <v>0</v>
          </cell>
          <cell r="Z371">
            <v>0</v>
          </cell>
          <cell r="AA371">
            <v>0</v>
          </cell>
          <cell r="AB371">
            <v>0</v>
          </cell>
          <cell r="AC371">
            <v>0</v>
          </cell>
        </row>
        <row r="372">
          <cell r="J372">
            <v>0</v>
          </cell>
          <cell r="K372">
            <v>0</v>
          </cell>
          <cell r="L372">
            <v>0</v>
          </cell>
          <cell r="M372">
            <v>0</v>
          </cell>
          <cell r="N372">
            <v>0</v>
          </cell>
          <cell r="O372">
            <v>0</v>
          </cell>
          <cell r="P372">
            <v>0</v>
          </cell>
          <cell r="Q372">
            <v>0</v>
          </cell>
          <cell r="R372">
            <v>0</v>
          </cell>
          <cell r="S372">
            <v>0</v>
          </cell>
          <cell r="T372">
            <v>0</v>
          </cell>
          <cell r="U372">
            <v>0</v>
          </cell>
          <cell r="V372">
            <v>0</v>
          </cell>
          <cell r="W372">
            <v>0</v>
          </cell>
          <cell r="X372">
            <v>0</v>
          </cell>
          <cell r="Y372">
            <v>0</v>
          </cell>
          <cell r="Z372">
            <v>0</v>
          </cell>
          <cell r="AA372">
            <v>0</v>
          </cell>
          <cell r="AB372">
            <v>0</v>
          </cell>
          <cell r="AC372">
            <v>0</v>
          </cell>
        </row>
        <row r="373">
          <cell r="J373">
            <v>0</v>
          </cell>
          <cell r="K373">
            <v>0</v>
          </cell>
          <cell r="L373">
            <v>0</v>
          </cell>
          <cell r="M373">
            <v>0</v>
          </cell>
          <cell r="N373">
            <v>0</v>
          </cell>
          <cell r="O373">
            <v>0</v>
          </cell>
          <cell r="P373">
            <v>0</v>
          </cell>
          <cell r="Q373">
            <v>0</v>
          </cell>
          <cell r="R373">
            <v>0</v>
          </cell>
          <cell r="S373">
            <v>0</v>
          </cell>
          <cell r="T373">
            <v>0</v>
          </cell>
          <cell r="U373">
            <v>0</v>
          </cell>
          <cell r="V373">
            <v>0</v>
          </cell>
          <cell r="W373">
            <v>0</v>
          </cell>
          <cell r="X373">
            <v>0</v>
          </cell>
          <cell r="Y373">
            <v>0</v>
          </cell>
          <cell r="Z373">
            <v>0</v>
          </cell>
          <cell r="AA373">
            <v>0</v>
          </cell>
          <cell r="AB373">
            <v>0</v>
          </cell>
          <cell r="AC373">
            <v>0</v>
          </cell>
        </row>
        <row r="374">
          <cell r="J374">
            <v>0</v>
          </cell>
          <cell r="K374">
            <v>0</v>
          </cell>
          <cell r="L374">
            <v>0</v>
          </cell>
          <cell r="M374">
            <v>0</v>
          </cell>
          <cell r="N374">
            <v>0</v>
          </cell>
          <cell r="O374">
            <v>0</v>
          </cell>
          <cell r="P374">
            <v>0</v>
          </cell>
          <cell r="Q374">
            <v>0</v>
          </cell>
          <cell r="R374">
            <v>0</v>
          </cell>
          <cell r="S374">
            <v>0</v>
          </cell>
          <cell r="T374">
            <v>0</v>
          </cell>
          <cell r="U374">
            <v>0</v>
          </cell>
          <cell r="V374">
            <v>0</v>
          </cell>
          <cell r="W374">
            <v>0</v>
          </cell>
          <cell r="X374">
            <v>0</v>
          </cell>
          <cell r="Y374">
            <v>0</v>
          </cell>
          <cell r="Z374">
            <v>0</v>
          </cell>
          <cell r="AA374">
            <v>0</v>
          </cell>
          <cell r="AB374">
            <v>0</v>
          </cell>
          <cell r="AC374">
            <v>0</v>
          </cell>
        </row>
        <row r="375">
          <cell r="J375">
            <v>0</v>
          </cell>
          <cell r="K375">
            <v>0</v>
          </cell>
          <cell r="L375">
            <v>0</v>
          </cell>
          <cell r="M375">
            <v>0</v>
          </cell>
          <cell r="N375">
            <v>0</v>
          </cell>
          <cell r="O375">
            <v>0</v>
          </cell>
          <cell r="P375">
            <v>0</v>
          </cell>
          <cell r="Q375">
            <v>0</v>
          </cell>
          <cell r="R375">
            <v>0</v>
          </cell>
          <cell r="S375">
            <v>0</v>
          </cell>
          <cell r="T375">
            <v>0</v>
          </cell>
          <cell r="U375">
            <v>0</v>
          </cell>
          <cell r="V375">
            <v>0</v>
          </cell>
          <cell r="W375">
            <v>0</v>
          </cell>
          <cell r="X375">
            <v>0</v>
          </cell>
          <cell r="Y375">
            <v>0</v>
          </cell>
          <cell r="Z375">
            <v>0</v>
          </cell>
          <cell r="AA375">
            <v>0</v>
          </cell>
          <cell r="AB375">
            <v>0</v>
          </cell>
          <cell r="AC375">
            <v>0</v>
          </cell>
        </row>
        <row r="376">
          <cell r="J376">
            <v>0</v>
          </cell>
          <cell r="K376">
            <v>0</v>
          </cell>
          <cell r="L376">
            <v>0</v>
          </cell>
          <cell r="M376">
            <v>0</v>
          </cell>
          <cell r="N376">
            <v>0</v>
          </cell>
          <cell r="O376">
            <v>0</v>
          </cell>
          <cell r="P376">
            <v>0</v>
          </cell>
          <cell r="Q376">
            <v>0</v>
          </cell>
          <cell r="R376">
            <v>0</v>
          </cell>
          <cell r="S376">
            <v>0</v>
          </cell>
          <cell r="T376">
            <v>0</v>
          </cell>
          <cell r="U376">
            <v>0</v>
          </cell>
          <cell r="V376">
            <v>0</v>
          </cell>
          <cell r="W376">
            <v>0</v>
          </cell>
          <cell r="X376">
            <v>0</v>
          </cell>
          <cell r="Y376">
            <v>0</v>
          </cell>
          <cell r="Z376">
            <v>0</v>
          </cell>
          <cell r="AA376">
            <v>0</v>
          </cell>
          <cell r="AB376">
            <v>0</v>
          </cell>
          <cell r="AC376">
            <v>0</v>
          </cell>
        </row>
        <row r="377">
          <cell r="J377">
            <v>0</v>
          </cell>
          <cell r="K377">
            <v>0</v>
          </cell>
          <cell r="L377">
            <v>0</v>
          </cell>
          <cell r="M377">
            <v>0</v>
          </cell>
          <cell r="N377">
            <v>0</v>
          </cell>
          <cell r="O377">
            <v>0</v>
          </cell>
          <cell r="P377">
            <v>0</v>
          </cell>
          <cell r="Q377">
            <v>0</v>
          </cell>
          <cell r="R377">
            <v>0</v>
          </cell>
          <cell r="S377">
            <v>0</v>
          </cell>
          <cell r="T377">
            <v>0</v>
          </cell>
          <cell r="U377">
            <v>0</v>
          </cell>
          <cell r="V377">
            <v>0</v>
          </cell>
          <cell r="W377">
            <v>0</v>
          </cell>
          <cell r="X377">
            <v>0</v>
          </cell>
          <cell r="Y377">
            <v>0</v>
          </cell>
          <cell r="Z377">
            <v>0</v>
          </cell>
          <cell r="AA377">
            <v>0</v>
          </cell>
          <cell r="AB377">
            <v>0</v>
          </cell>
          <cell r="AC377">
            <v>0</v>
          </cell>
        </row>
        <row r="378">
          <cell r="J378">
            <v>0</v>
          </cell>
          <cell r="K378">
            <v>0</v>
          </cell>
          <cell r="L378">
            <v>0</v>
          </cell>
          <cell r="M378">
            <v>0</v>
          </cell>
          <cell r="N378">
            <v>0</v>
          </cell>
          <cell r="O378">
            <v>0</v>
          </cell>
          <cell r="P378">
            <v>0</v>
          </cell>
          <cell r="Q378">
            <v>0</v>
          </cell>
          <cell r="R378">
            <v>0</v>
          </cell>
          <cell r="S378">
            <v>0</v>
          </cell>
          <cell r="T378">
            <v>0</v>
          </cell>
          <cell r="U378">
            <v>0</v>
          </cell>
          <cell r="V378">
            <v>0</v>
          </cell>
          <cell r="W378">
            <v>0</v>
          </cell>
          <cell r="X378">
            <v>0</v>
          </cell>
          <cell r="Y378">
            <v>0</v>
          </cell>
          <cell r="Z378">
            <v>0</v>
          </cell>
          <cell r="AA378">
            <v>0</v>
          </cell>
          <cell r="AB378">
            <v>0</v>
          </cell>
          <cell r="AC378">
            <v>0</v>
          </cell>
        </row>
        <row r="379">
          <cell r="J379">
            <v>0</v>
          </cell>
          <cell r="K379">
            <v>0</v>
          </cell>
          <cell r="L379">
            <v>0</v>
          </cell>
          <cell r="M379">
            <v>0</v>
          </cell>
          <cell r="N379">
            <v>0</v>
          </cell>
          <cell r="O379">
            <v>0</v>
          </cell>
          <cell r="P379">
            <v>0</v>
          </cell>
          <cell r="Q379">
            <v>0</v>
          </cell>
          <cell r="R379">
            <v>0</v>
          </cell>
          <cell r="S379">
            <v>0</v>
          </cell>
          <cell r="T379">
            <v>0</v>
          </cell>
          <cell r="U379">
            <v>0</v>
          </cell>
          <cell r="V379">
            <v>0</v>
          </cell>
          <cell r="W379">
            <v>0</v>
          </cell>
          <cell r="X379">
            <v>0</v>
          </cell>
          <cell r="Y379">
            <v>0</v>
          </cell>
          <cell r="Z379">
            <v>0</v>
          </cell>
          <cell r="AA379">
            <v>0</v>
          </cell>
          <cell r="AB379">
            <v>0</v>
          </cell>
          <cell r="AC379">
            <v>0</v>
          </cell>
        </row>
        <row r="380">
          <cell r="J380">
            <v>0</v>
          </cell>
          <cell r="K380">
            <v>0</v>
          </cell>
          <cell r="L380">
            <v>0</v>
          </cell>
          <cell r="M380">
            <v>0</v>
          </cell>
          <cell r="N380">
            <v>0</v>
          </cell>
          <cell r="O380">
            <v>0</v>
          </cell>
          <cell r="P380">
            <v>0</v>
          </cell>
          <cell r="Q380">
            <v>0</v>
          </cell>
          <cell r="R380">
            <v>0</v>
          </cell>
          <cell r="S380">
            <v>0</v>
          </cell>
          <cell r="T380">
            <v>0</v>
          </cell>
          <cell r="U380">
            <v>0</v>
          </cell>
          <cell r="V380">
            <v>0</v>
          </cell>
          <cell r="W380">
            <v>0</v>
          </cell>
          <cell r="X380">
            <v>0</v>
          </cell>
          <cell r="Y380">
            <v>0</v>
          </cell>
          <cell r="Z380">
            <v>0</v>
          </cell>
          <cell r="AA380">
            <v>0</v>
          </cell>
          <cell r="AB380">
            <v>0</v>
          </cell>
          <cell r="AC380">
            <v>0</v>
          </cell>
        </row>
        <row r="381">
          <cell r="J381">
            <v>0</v>
          </cell>
          <cell r="K381">
            <v>0</v>
          </cell>
          <cell r="L381">
            <v>0</v>
          </cell>
          <cell r="M381">
            <v>0</v>
          </cell>
          <cell r="N381">
            <v>0</v>
          </cell>
          <cell r="O381">
            <v>0</v>
          </cell>
          <cell r="P381">
            <v>0</v>
          </cell>
          <cell r="Q381">
            <v>0</v>
          </cell>
          <cell r="R381">
            <v>0</v>
          </cell>
          <cell r="S381">
            <v>0</v>
          </cell>
          <cell r="T381">
            <v>0</v>
          </cell>
          <cell r="U381">
            <v>0</v>
          </cell>
          <cell r="V381">
            <v>0</v>
          </cell>
          <cell r="W381">
            <v>0</v>
          </cell>
          <cell r="X381">
            <v>0</v>
          </cell>
          <cell r="Y381">
            <v>0</v>
          </cell>
          <cell r="Z381">
            <v>0</v>
          </cell>
          <cell r="AA381">
            <v>0</v>
          </cell>
          <cell r="AB381">
            <v>0</v>
          </cell>
          <cell r="AC381">
            <v>0</v>
          </cell>
        </row>
        <row r="382">
          <cell r="J382">
            <v>0</v>
          </cell>
          <cell r="K382">
            <v>0</v>
          </cell>
          <cell r="L382">
            <v>0</v>
          </cell>
          <cell r="M382">
            <v>0</v>
          </cell>
          <cell r="N382">
            <v>0</v>
          </cell>
          <cell r="O382">
            <v>0</v>
          </cell>
          <cell r="P382">
            <v>0</v>
          </cell>
          <cell r="Q382">
            <v>0</v>
          </cell>
          <cell r="R382">
            <v>0</v>
          </cell>
          <cell r="S382">
            <v>0</v>
          </cell>
          <cell r="T382">
            <v>0</v>
          </cell>
          <cell r="U382">
            <v>0</v>
          </cell>
          <cell r="V382">
            <v>0</v>
          </cell>
          <cell r="W382">
            <v>0</v>
          </cell>
          <cell r="X382">
            <v>0</v>
          </cell>
          <cell r="Y382">
            <v>0</v>
          </cell>
          <cell r="Z382">
            <v>0</v>
          </cell>
          <cell r="AA382">
            <v>0</v>
          </cell>
          <cell r="AB382">
            <v>0</v>
          </cell>
          <cell r="AC382">
            <v>0</v>
          </cell>
        </row>
        <row r="383">
          <cell r="J383">
            <v>0</v>
          </cell>
          <cell r="K383">
            <v>0</v>
          </cell>
          <cell r="L383">
            <v>0</v>
          </cell>
          <cell r="M383">
            <v>0</v>
          </cell>
          <cell r="N383">
            <v>0</v>
          </cell>
          <cell r="O383">
            <v>0</v>
          </cell>
          <cell r="P383">
            <v>0</v>
          </cell>
          <cell r="Q383">
            <v>0</v>
          </cell>
          <cell r="R383">
            <v>0</v>
          </cell>
          <cell r="S383">
            <v>0</v>
          </cell>
          <cell r="T383">
            <v>0</v>
          </cell>
          <cell r="U383">
            <v>0</v>
          </cell>
          <cell r="V383">
            <v>0</v>
          </cell>
          <cell r="W383">
            <v>0</v>
          </cell>
          <cell r="X383">
            <v>0</v>
          </cell>
          <cell r="Y383">
            <v>0</v>
          </cell>
          <cell r="Z383">
            <v>0</v>
          </cell>
          <cell r="AA383">
            <v>0</v>
          </cell>
          <cell r="AB383">
            <v>0</v>
          </cell>
          <cell r="AC383">
            <v>0</v>
          </cell>
        </row>
        <row r="384">
          <cell r="J384">
            <v>0</v>
          </cell>
          <cell r="K384">
            <v>0</v>
          </cell>
          <cell r="L384">
            <v>0</v>
          </cell>
          <cell r="M384">
            <v>0</v>
          </cell>
          <cell r="N384">
            <v>0</v>
          </cell>
          <cell r="O384">
            <v>0</v>
          </cell>
          <cell r="P384">
            <v>0</v>
          </cell>
          <cell r="Q384">
            <v>0</v>
          </cell>
          <cell r="R384">
            <v>0</v>
          </cell>
          <cell r="S384">
            <v>0</v>
          </cell>
          <cell r="T384">
            <v>0</v>
          </cell>
          <cell r="U384">
            <v>0</v>
          </cell>
          <cell r="V384">
            <v>0</v>
          </cell>
          <cell r="W384">
            <v>0</v>
          </cell>
          <cell r="X384">
            <v>0</v>
          </cell>
          <cell r="Y384">
            <v>0</v>
          </cell>
          <cell r="Z384">
            <v>0</v>
          </cell>
          <cell r="AA384">
            <v>0</v>
          </cell>
          <cell r="AB384">
            <v>0</v>
          </cell>
          <cell r="AC384">
            <v>0</v>
          </cell>
        </row>
        <row r="385">
          <cell r="J385">
            <v>0</v>
          </cell>
          <cell r="K385">
            <v>0</v>
          </cell>
          <cell r="L385">
            <v>0</v>
          </cell>
          <cell r="M385">
            <v>0</v>
          </cell>
          <cell r="N385">
            <v>0</v>
          </cell>
          <cell r="O385">
            <v>0</v>
          </cell>
          <cell r="P385">
            <v>0</v>
          </cell>
          <cell r="Q385">
            <v>0</v>
          </cell>
          <cell r="R385">
            <v>0</v>
          </cell>
          <cell r="S385">
            <v>0</v>
          </cell>
          <cell r="T385">
            <v>0</v>
          </cell>
          <cell r="U385">
            <v>0</v>
          </cell>
          <cell r="V385">
            <v>0</v>
          </cell>
          <cell r="W385">
            <v>0</v>
          </cell>
          <cell r="X385">
            <v>0</v>
          </cell>
          <cell r="Y385">
            <v>0</v>
          </cell>
          <cell r="Z385">
            <v>0</v>
          </cell>
          <cell r="AA385">
            <v>0</v>
          </cell>
          <cell r="AB385">
            <v>0</v>
          </cell>
          <cell r="AC385">
            <v>0</v>
          </cell>
        </row>
        <row r="386">
          <cell r="J386">
            <v>0</v>
          </cell>
          <cell r="K386">
            <v>0</v>
          </cell>
          <cell r="L386">
            <v>0</v>
          </cell>
          <cell r="M386">
            <v>0</v>
          </cell>
          <cell r="N386">
            <v>0</v>
          </cell>
          <cell r="O386">
            <v>0</v>
          </cell>
          <cell r="P386">
            <v>0</v>
          </cell>
          <cell r="Q386">
            <v>0</v>
          </cell>
          <cell r="R386">
            <v>0</v>
          </cell>
          <cell r="S386">
            <v>0</v>
          </cell>
          <cell r="T386">
            <v>0</v>
          </cell>
          <cell r="U386">
            <v>0</v>
          </cell>
          <cell r="V386">
            <v>0</v>
          </cell>
          <cell r="W386">
            <v>0</v>
          </cell>
          <cell r="X386">
            <v>0</v>
          </cell>
          <cell r="Y386">
            <v>0</v>
          </cell>
          <cell r="Z386">
            <v>0</v>
          </cell>
          <cell r="AA386">
            <v>0</v>
          </cell>
          <cell r="AB386">
            <v>0</v>
          </cell>
          <cell r="AC386">
            <v>0</v>
          </cell>
        </row>
        <row r="387">
          <cell r="J387">
            <v>0</v>
          </cell>
          <cell r="K387">
            <v>0</v>
          </cell>
          <cell r="L387">
            <v>0</v>
          </cell>
          <cell r="M387">
            <v>0</v>
          </cell>
          <cell r="N387">
            <v>0</v>
          </cell>
          <cell r="O387">
            <v>0</v>
          </cell>
          <cell r="P387">
            <v>0</v>
          </cell>
          <cell r="Q387">
            <v>0</v>
          </cell>
          <cell r="R387">
            <v>0</v>
          </cell>
          <cell r="S387">
            <v>0</v>
          </cell>
          <cell r="T387">
            <v>0</v>
          </cell>
          <cell r="U387">
            <v>0</v>
          </cell>
          <cell r="V387">
            <v>0</v>
          </cell>
          <cell r="W387">
            <v>0</v>
          </cell>
          <cell r="X387">
            <v>0</v>
          </cell>
          <cell r="Y387">
            <v>0</v>
          </cell>
          <cell r="Z387">
            <v>0</v>
          </cell>
          <cell r="AA387">
            <v>0</v>
          </cell>
          <cell r="AB387">
            <v>0</v>
          </cell>
          <cell r="AC387">
            <v>0</v>
          </cell>
        </row>
        <row r="388">
          <cell r="J388">
            <v>0</v>
          </cell>
          <cell r="K388">
            <v>0</v>
          </cell>
          <cell r="L388">
            <v>0</v>
          </cell>
          <cell r="M388">
            <v>0</v>
          </cell>
          <cell r="N388">
            <v>0</v>
          </cell>
          <cell r="O388">
            <v>0</v>
          </cell>
          <cell r="P388">
            <v>0</v>
          </cell>
          <cell r="Q388">
            <v>0</v>
          </cell>
          <cell r="R388">
            <v>0</v>
          </cell>
          <cell r="S388">
            <v>0</v>
          </cell>
          <cell r="T388">
            <v>0</v>
          </cell>
          <cell r="U388">
            <v>0</v>
          </cell>
          <cell r="V388">
            <v>0</v>
          </cell>
          <cell r="W388">
            <v>0</v>
          </cell>
          <cell r="X388">
            <v>0</v>
          </cell>
          <cell r="Y388">
            <v>0</v>
          </cell>
          <cell r="Z388">
            <v>0</v>
          </cell>
          <cell r="AA388">
            <v>0</v>
          </cell>
          <cell r="AB388">
            <v>0</v>
          </cell>
          <cell r="AC388">
            <v>0</v>
          </cell>
        </row>
        <row r="389">
          <cell r="J389">
            <v>0</v>
          </cell>
          <cell r="K389">
            <v>0</v>
          </cell>
          <cell r="L389">
            <v>0</v>
          </cell>
          <cell r="M389">
            <v>0</v>
          </cell>
          <cell r="N389">
            <v>0</v>
          </cell>
          <cell r="O389">
            <v>0</v>
          </cell>
          <cell r="P389">
            <v>0</v>
          </cell>
          <cell r="Q389">
            <v>0</v>
          </cell>
          <cell r="R389">
            <v>0</v>
          </cell>
          <cell r="S389">
            <v>0</v>
          </cell>
          <cell r="T389">
            <v>0</v>
          </cell>
          <cell r="U389">
            <v>0</v>
          </cell>
          <cell r="V389">
            <v>0</v>
          </cell>
          <cell r="W389">
            <v>0</v>
          </cell>
          <cell r="X389">
            <v>0</v>
          </cell>
          <cell r="Y389">
            <v>0</v>
          </cell>
          <cell r="Z389">
            <v>0</v>
          </cell>
          <cell r="AA389">
            <v>0</v>
          </cell>
          <cell r="AB389">
            <v>0</v>
          </cell>
          <cell r="AC389">
            <v>0</v>
          </cell>
        </row>
        <row r="390">
          <cell r="J390">
            <v>0</v>
          </cell>
          <cell r="K390">
            <v>0</v>
          </cell>
          <cell r="L390">
            <v>0</v>
          </cell>
          <cell r="M390">
            <v>0</v>
          </cell>
          <cell r="N390">
            <v>0</v>
          </cell>
          <cell r="O390">
            <v>0</v>
          </cell>
          <cell r="P390">
            <v>0</v>
          </cell>
          <cell r="Q390">
            <v>0</v>
          </cell>
          <cell r="R390">
            <v>0</v>
          </cell>
          <cell r="S390">
            <v>0</v>
          </cell>
          <cell r="T390">
            <v>0</v>
          </cell>
          <cell r="U390">
            <v>0</v>
          </cell>
          <cell r="V390">
            <v>0</v>
          </cell>
          <cell r="W390">
            <v>0</v>
          </cell>
          <cell r="X390">
            <v>0</v>
          </cell>
          <cell r="Y390">
            <v>0</v>
          </cell>
          <cell r="Z390">
            <v>0</v>
          </cell>
          <cell r="AA390">
            <v>0</v>
          </cell>
          <cell r="AB390">
            <v>0</v>
          </cell>
          <cell r="AC390">
            <v>0</v>
          </cell>
        </row>
        <row r="391">
          <cell r="J391">
            <v>0</v>
          </cell>
          <cell r="K391">
            <v>0</v>
          </cell>
          <cell r="L391">
            <v>0</v>
          </cell>
          <cell r="M391">
            <v>0</v>
          </cell>
          <cell r="N391">
            <v>0</v>
          </cell>
          <cell r="O391">
            <v>0</v>
          </cell>
          <cell r="P391">
            <v>0</v>
          </cell>
          <cell r="Q391">
            <v>0</v>
          </cell>
          <cell r="R391">
            <v>0</v>
          </cell>
          <cell r="S391">
            <v>0</v>
          </cell>
          <cell r="T391">
            <v>0</v>
          </cell>
          <cell r="U391">
            <v>0</v>
          </cell>
          <cell r="V391">
            <v>0</v>
          </cell>
          <cell r="W391">
            <v>0</v>
          </cell>
          <cell r="X391">
            <v>0</v>
          </cell>
          <cell r="Y391">
            <v>0</v>
          </cell>
          <cell r="Z391">
            <v>0</v>
          </cell>
          <cell r="AA391">
            <v>0</v>
          </cell>
          <cell r="AB391">
            <v>0</v>
          </cell>
          <cell r="AC391">
            <v>0</v>
          </cell>
        </row>
        <row r="392">
          <cell r="J392">
            <v>0</v>
          </cell>
          <cell r="K392">
            <v>0</v>
          </cell>
          <cell r="L392">
            <v>0</v>
          </cell>
          <cell r="M392">
            <v>0</v>
          </cell>
          <cell r="N392">
            <v>0</v>
          </cell>
          <cell r="O392">
            <v>0</v>
          </cell>
          <cell r="P392">
            <v>0</v>
          </cell>
          <cell r="Q392">
            <v>0</v>
          </cell>
          <cell r="R392">
            <v>0</v>
          </cell>
          <cell r="S392">
            <v>0</v>
          </cell>
          <cell r="T392">
            <v>0</v>
          </cell>
          <cell r="U392">
            <v>0</v>
          </cell>
          <cell r="V392">
            <v>0</v>
          </cell>
          <cell r="W392">
            <v>0</v>
          </cell>
          <cell r="X392">
            <v>0</v>
          </cell>
          <cell r="Y392">
            <v>0</v>
          </cell>
          <cell r="Z392">
            <v>0</v>
          </cell>
          <cell r="AA392">
            <v>0</v>
          </cell>
          <cell r="AB392">
            <v>0</v>
          </cell>
          <cell r="AC392">
            <v>0</v>
          </cell>
        </row>
        <row r="393">
          <cell r="J393">
            <v>0</v>
          </cell>
          <cell r="K393">
            <v>0</v>
          </cell>
          <cell r="L393">
            <v>0</v>
          </cell>
          <cell r="M393">
            <v>0</v>
          </cell>
          <cell r="N393">
            <v>0</v>
          </cell>
          <cell r="O393">
            <v>0</v>
          </cell>
          <cell r="P393">
            <v>0</v>
          </cell>
          <cell r="Q393">
            <v>0</v>
          </cell>
          <cell r="R393">
            <v>0</v>
          </cell>
          <cell r="S393">
            <v>0</v>
          </cell>
          <cell r="T393">
            <v>0</v>
          </cell>
          <cell r="U393">
            <v>0</v>
          </cell>
          <cell r="V393">
            <v>0</v>
          </cell>
          <cell r="W393">
            <v>0</v>
          </cell>
          <cell r="X393">
            <v>0</v>
          </cell>
          <cell r="Y393">
            <v>0</v>
          </cell>
          <cell r="Z393">
            <v>0</v>
          </cell>
          <cell r="AA393">
            <v>0</v>
          </cell>
          <cell r="AB393">
            <v>0</v>
          </cell>
          <cell r="AC393">
            <v>0</v>
          </cell>
        </row>
        <row r="394">
          <cell r="J394">
            <v>0</v>
          </cell>
          <cell r="K394">
            <v>0</v>
          </cell>
          <cell r="L394">
            <v>0</v>
          </cell>
          <cell r="M394">
            <v>0</v>
          </cell>
          <cell r="N394">
            <v>0</v>
          </cell>
          <cell r="O394">
            <v>0</v>
          </cell>
          <cell r="P394">
            <v>0</v>
          </cell>
          <cell r="Q394">
            <v>0</v>
          </cell>
          <cell r="R394">
            <v>0</v>
          </cell>
          <cell r="S394">
            <v>0</v>
          </cell>
          <cell r="T394">
            <v>0</v>
          </cell>
          <cell r="U394">
            <v>0</v>
          </cell>
          <cell r="V394">
            <v>0</v>
          </cell>
          <cell r="W394">
            <v>0</v>
          </cell>
          <cell r="X394">
            <v>0</v>
          </cell>
          <cell r="Y394">
            <v>0</v>
          </cell>
          <cell r="Z394">
            <v>0</v>
          </cell>
          <cell r="AA394">
            <v>0</v>
          </cell>
          <cell r="AB394">
            <v>0</v>
          </cell>
          <cell r="AC394">
            <v>0</v>
          </cell>
        </row>
        <row r="395">
          <cell r="J395">
            <v>0</v>
          </cell>
          <cell r="K395">
            <v>0</v>
          </cell>
          <cell r="L395">
            <v>0</v>
          </cell>
          <cell r="M395">
            <v>0</v>
          </cell>
          <cell r="N395">
            <v>0</v>
          </cell>
          <cell r="O395">
            <v>0</v>
          </cell>
          <cell r="P395">
            <v>0</v>
          </cell>
          <cell r="Q395">
            <v>0</v>
          </cell>
          <cell r="R395">
            <v>0</v>
          </cell>
          <cell r="S395">
            <v>0</v>
          </cell>
          <cell r="T395">
            <v>0</v>
          </cell>
          <cell r="U395">
            <v>0</v>
          </cell>
          <cell r="V395">
            <v>0</v>
          </cell>
          <cell r="W395">
            <v>0</v>
          </cell>
          <cell r="X395">
            <v>0</v>
          </cell>
          <cell r="Y395">
            <v>0</v>
          </cell>
          <cell r="Z395">
            <v>0</v>
          </cell>
          <cell r="AA395">
            <v>0</v>
          </cell>
          <cell r="AB395">
            <v>0</v>
          </cell>
          <cell r="AC395">
            <v>0</v>
          </cell>
        </row>
        <row r="396">
          <cell r="J396">
            <v>0</v>
          </cell>
          <cell r="K396">
            <v>0</v>
          </cell>
          <cell r="L396">
            <v>0</v>
          </cell>
          <cell r="M396">
            <v>0</v>
          </cell>
          <cell r="N396">
            <v>0</v>
          </cell>
          <cell r="O396">
            <v>0</v>
          </cell>
          <cell r="P396">
            <v>0</v>
          </cell>
          <cell r="Q396">
            <v>0</v>
          </cell>
          <cell r="R396">
            <v>0</v>
          </cell>
          <cell r="S396">
            <v>0</v>
          </cell>
          <cell r="T396">
            <v>0</v>
          </cell>
          <cell r="U396">
            <v>0</v>
          </cell>
          <cell r="V396">
            <v>0</v>
          </cell>
          <cell r="W396">
            <v>0</v>
          </cell>
          <cell r="X396">
            <v>0</v>
          </cell>
          <cell r="Y396">
            <v>0</v>
          </cell>
          <cell r="Z396">
            <v>0</v>
          </cell>
          <cell r="AA396">
            <v>0</v>
          </cell>
          <cell r="AB396">
            <v>0</v>
          </cell>
          <cell r="AC396">
            <v>0</v>
          </cell>
        </row>
        <row r="397">
          <cell r="J397">
            <v>0</v>
          </cell>
          <cell r="K397">
            <v>0</v>
          </cell>
          <cell r="L397">
            <v>0</v>
          </cell>
          <cell r="M397">
            <v>0</v>
          </cell>
          <cell r="N397">
            <v>0</v>
          </cell>
          <cell r="O397">
            <v>0</v>
          </cell>
          <cell r="P397">
            <v>0</v>
          </cell>
          <cell r="Q397">
            <v>0</v>
          </cell>
          <cell r="R397">
            <v>0</v>
          </cell>
          <cell r="S397">
            <v>0</v>
          </cell>
          <cell r="T397">
            <v>0</v>
          </cell>
          <cell r="U397">
            <v>0</v>
          </cell>
          <cell r="V397">
            <v>0</v>
          </cell>
          <cell r="W397">
            <v>0</v>
          </cell>
          <cell r="X397">
            <v>0</v>
          </cell>
          <cell r="Y397">
            <v>0</v>
          </cell>
          <cell r="Z397">
            <v>0</v>
          </cell>
          <cell r="AA397">
            <v>0</v>
          </cell>
          <cell r="AB397">
            <v>0</v>
          </cell>
          <cell r="AC397">
            <v>0</v>
          </cell>
        </row>
        <row r="398">
          <cell r="J398">
            <v>0</v>
          </cell>
          <cell r="K398">
            <v>0</v>
          </cell>
          <cell r="L398">
            <v>0</v>
          </cell>
          <cell r="M398">
            <v>0</v>
          </cell>
          <cell r="N398">
            <v>0</v>
          </cell>
          <cell r="O398">
            <v>0</v>
          </cell>
          <cell r="P398">
            <v>0</v>
          </cell>
          <cell r="Q398">
            <v>0</v>
          </cell>
          <cell r="R398">
            <v>0</v>
          </cell>
          <cell r="S398">
            <v>0</v>
          </cell>
          <cell r="T398">
            <v>0</v>
          </cell>
          <cell r="U398">
            <v>0</v>
          </cell>
          <cell r="V398">
            <v>0</v>
          </cell>
          <cell r="W398">
            <v>0</v>
          </cell>
          <cell r="X398">
            <v>0</v>
          </cell>
          <cell r="Y398">
            <v>0</v>
          </cell>
          <cell r="Z398">
            <v>0</v>
          </cell>
          <cell r="AA398">
            <v>0</v>
          </cell>
          <cell r="AB398">
            <v>0</v>
          </cell>
          <cell r="AC398">
            <v>0</v>
          </cell>
        </row>
        <row r="399">
          <cell r="J399">
            <v>0</v>
          </cell>
          <cell r="K399">
            <v>0</v>
          </cell>
          <cell r="L399">
            <v>0</v>
          </cell>
          <cell r="M399">
            <v>0</v>
          </cell>
          <cell r="N399">
            <v>0</v>
          </cell>
          <cell r="O399">
            <v>0</v>
          </cell>
          <cell r="P399">
            <v>0</v>
          </cell>
          <cell r="Q399">
            <v>0</v>
          </cell>
          <cell r="R399">
            <v>0</v>
          </cell>
          <cell r="S399">
            <v>0</v>
          </cell>
          <cell r="T399">
            <v>0</v>
          </cell>
          <cell r="U399">
            <v>0</v>
          </cell>
          <cell r="V399">
            <v>0</v>
          </cell>
          <cell r="W399">
            <v>0</v>
          </cell>
          <cell r="X399">
            <v>0</v>
          </cell>
          <cell r="Y399">
            <v>0</v>
          </cell>
          <cell r="Z399">
            <v>0</v>
          </cell>
          <cell r="AA399">
            <v>0</v>
          </cell>
          <cell r="AB399">
            <v>0</v>
          </cell>
          <cell r="AC399">
            <v>0</v>
          </cell>
        </row>
        <row r="400">
          <cell r="J400">
            <v>0</v>
          </cell>
          <cell r="K400">
            <v>0</v>
          </cell>
          <cell r="L400">
            <v>0</v>
          </cell>
          <cell r="M400">
            <v>0</v>
          </cell>
          <cell r="N400">
            <v>0</v>
          </cell>
          <cell r="O400">
            <v>0</v>
          </cell>
          <cell r="P400">
            <v>0</v>
          </cell>
          <cell r="Q400">
            <v>0</v>
          </cell>
          <cell r="R400">
            <v>0</v>
          </cell>
          <cell r="S400">
            <v>0</v>
          </cell>
          <cell r="T400">
            <v>0</v>
          </cell>
          <cell r="U400">
            <v>0</v>
          </cell>
          <cell r="V400">
            <v>0</v>
          </cell>
          <cell r="W400">
            <v>0</v>
          </cell>
          <cell r="X400">
            <v>0</v>
          </cell>
          <cell r="Y400">
            <v>0</v>
          </cell>
          <cell r="Z400">
            <v>0</v>
          </cell>
          <cell r="AA400">
            <v>0</v>
          </cell>
          <cell r="AB400">
            <v>0</v>
          </cell>
          <cell r="AC400">
            <v>0</v>
          </cell>
        </row>
        <row r="401">
          <cell r="J401">
            <v>0</v>
          </cell>
          <cell r="K401">
            <v>0</v>
          </cell>
          <cell r="L401">
            <v>0</v>
          </cell>
          <cell r="M401">
            <v>0</v>
          </cell>
          <cell r="N401">
            <v>0</v>
          </cell>
          <cell r="O401">
            <v>0</v>
          </cell>
          <cell r="P401">
            <v>0</v>
          </cell>
          <cell r="Q401">
            <v>0</v>
          </cell>
          <cell r="R401">
            <v>0</v>
          </cell>
          <cell r="S401">
            <v>0</v>
          </cell>
          <cell r="T401">
            <v>0</v>
          </cell>
          <cell r="U401">
            <v>0</v>
          </cell>
          <cell r="V401">
            <v>0</v>
          </cell>
          <cell r="W401">
            <v>0</v>
          </cell>
          <cell r="X401">
            <v>0</v>
          </cell>
          <cell r="Y401">
            <v>0</v>
          </cell>
          <cell r="Z401">
            <v>0</v>
          </cell>
          <cell r="AA401">
            <v>0</v>
          </cell>
          <cell r="AB401">
            <v>0</v>
          </cell>
          <cell r="AC401">
            <v>0</v>
          </cell>
        </row>
        <row r="402">
          <cell r="J402">
            <v>0</v>
          </cell>
          <cell r="K402">
            <v>0</v>
          </cell>
          <cell r="L402">
            <v>0</v>
          </cell>
          <cell r="M402">
            <v>0</v>
          </cell>
          <cell r="N402">
            <v>0</v>
          </cell>
          <cell r="O402">
            <v>0</v>
          </cell>
          <cell r="P402">
            <v>0</v>
          </cell>
          <cell r="Q402">
            <v>0</v>
          </cell>
          <cell r="R402">
            <v>0</v>
          </cell>
          <cell r="S402">
            <v>0</v>
          </cell>
          <cell r="T402">
            <v>0</v>
          </cell>
          <cell r="U402">
            <v>0</v>
          </cell>
          <cell r="V402">
            <v>0</v>
          </cell>
          <cell r="W402">
            <v>0</v>
          </cell>
          <cell r="X402">
            <v>0</v>
          </cell>
          <cell r="Y402">
            <v>0</v>
          </cell>
          <cell r="Z402">
            <v>0</v>
          </cell>
          <cell r="AA402">
            <v>0</v>
          </cell>
          <cell r="AB402">
            <v>0</v>
          </cell>
          <cell r="AC402">
            <v>0</v>
          </cell>
        </row>
        <row r="403">
          <cell r="J403">
            <v>0</v>
          </cell>
          <cell r="K403">
            <v>0</v>
          </cell>
          <cell r="L403">
            <v>0</v>
          </cell>
          <cell r="M403">
            <v>0</v>
          </cell>
          <cell r="N403">
            <v>0</v>
          </cell>
          <cell r="O403">
            <v>0</v>
          </cell>
          <cell r="P403">
            <v>0</v>
          </cell>
          <cell r="Q403">
            <v>0</v>
          </cell>
          <cell r="R403">
            <v>0</v>
          </cell>
          <cell r="S403">
            <v>0</v>
          </cell>
          <cell r="T403">
            <v>0</v>
          </cell>
          <cell r="U403">
            <v>0</v>
          </cell>
          <cell r="V403">
            <v>0</v>
          </cell>
          <cell r="W403">
            <v>0</v>
          </cell>
          <cell r="X403">
            <v>0</v>
          </cell>
          <cell r="Y403">
            <v>0</v>
          </cell>
          <cell r="Z403">
            <v>0</v>
          </cell>
          <cell r="AA403">
            <v>0</v>
          </cell>
          <cell r="AB403">
            <v>0</v>
          </cell>
          <cell r="AC403">
            <v>0</v>
          </cell>
        </row>
        <row r="404">
          <cell r="J404">
            <v>0</v>
          </cell>
          <cell r="K404">
            <v>0</v>
          </cell>
          <cell r="L404">
            <v>0</v>
          </cell>
          <cell r="M404">
            <v>0</v>
          </cell>
          <cell r="N404">
            <v>0</v>
          </cell>
          <cell r="O404">
            <v>0</v>
          </cell>
          <cell r="P404">
            <v>0</v>
          </cell>
          <cell r="Q404">
            <v>0</v>
          </cell>
          <cell r="R404">
            <v>0</v>
          </cell>
          <cell r="S404">
            <v>0</v>
          </cell>
          <cell r="T404">
            <v>0</v>
          </cell>
          <cell r="U404">
            <v>0</v>
          </cell>
          <cell r="V404">
            <v>0</v>
          </cell>
          <cell r="W404">
            <v>0</v>
          </cell>
          <cell r="X404">
            <v>0</v>
          </cell>
          <cell r="Y404">
            <v>0</v>
          </cell>
          <cell r="Z404">
            <v>0</v>
          </cell>
          <cell r="AA404">
            <v>0</v>
          </cell>
          <cell r="AB404">
            <v>0</v>
          </cell>
          <cell r="AC404">
            <v>0</v>
          </cell>
        </row>
        <row r="405">
          <cell r="J405">
            <v>0</v>
          </cell>
          <cell r="K405">
            <v>0</v>
          </cell>
          <cell r="L405">
            <v>0</v>
          </cell>
          <cell r="M405">
            <v>0</v>
          </cell>
          <cell r="N405">
            <v>0</v>
          </cell>
          <cell r="O405">
            <v>0</v>
          </cell>
          <cell r="P405">
            <v>0</v>
          </cell>
          <cell r="Q405">
            <v>0</v>
          </cell>
          <cell r="R405">
            <v>0</v>
          </cell>
          <cell r="S405">
            <v>0</v>
          </cell>
          <cell r="T405">
            <v>0</v>
          </cell>
          <cell r="U405">
            <v>0</v>
          </cell>
          <cell r="V405">
            <v>0</v>
          </cell>
          <cell r="W405">
            <v>0</v>
          </cell>
          <cell r="X405">
            <v>0</v>
          </cell>
          <cell r="Y405">
            <v>0</v>
          </cell>
          <cell r="Z405">
            <v>0</v>
          </cell>
          <cell r="AA405">
            <v>0</v>
          </cell>
          <cell r="AB405">
            <v>0</v>
          </cell>
          <cell r="AC405">
            <v>0</v>
          </cell>
        </row>
        <row r="406">
          <cell r="J406">
            <v>0</v>
          </cell>
          <cell r="K406">
            <v>0</v>
          </cell>
          <cell r="L406">
            <v>0</v>
          </cell>
          <cell r="M406">
            <v>0</v>
          </cell>
          <cell r="N406">
            <v>0</v>
          </cell>
          <cell r="O406">
            <v>0</v>
          </cell>
          <cell r="P406">
            <v>0</v>
          </cell>
          <cell r="Q406">
            <v>0</v>
          </cell>
          <cell r="R406">
            <v>0</v>
          </cell>
          <cell r="S406">
            <v>0</v>
          </cell>
          <cell r="T406">
            <v>0</v>
          </cell>
          <cell r="U406">
            <v>0</v>
          </cell>
          <cell r="V406">
            <v>0</v>
          </cell>
          <cell r="W406">
            <v>0</v>
          </cell>
          <cell r="X406">
            <v>0</v>
          </cell>
          <cell r="Y406">
            <v>0</v>
          </cell>
          <cell r="Z406">
            <v>0</v>
          </cell>
          <cell r="AA406">
            <v>0</v>
          </cell>
          <cell r="AB406">
            <v>0</v>
          </cell>
          <cell r="AC406">
            <v>0</v>
          </cell>
        </row>
        <row r="407">
          <cell r="J407">
            <v>0</v>
          </cell>
          <cell r="K407">
            <v>0</v>
          </cell>
          <cell r="L407">
            <v>0</v>
          </cell>
          <cell r="M407">
            <v>0</v>
          </cell>
          <cell r="N407">
            <v>0</v>
          </cell>
          <cell r="O407">
            <v>0</v>
          </cell>
          <cell r="P407">
            <v>0</v>
          </cell>
          <cell r="Q407">
            <v>0</v>
          </cell>
          <cell r="R407">
            <v>0</v>
          </cell>
          <cell r="S407">
            <v>0</v>
          </cell>
          <cell r="T407">
            <v>0</v>
          </cell>
          <cell r="U407">
            <v>0</v>
          </cell>
          <cell r="V407">
            <v>0</v>
          </cell>
          <cell r="W407">
            <v>0</v>
          </cell>
          <cell r="X407">
            <v>0</v>
          </cell>
          <cell r="Y407">
            <v>0</v>
          </cell>
          <cell r="Z407">
            <v>0</v>
          </cell>
          <cell r="AA407">
            <v>0</v>
          </cell>
          <cell r="AB407">
            <v>0</v>
          </cell>
          <cell r="AC407">
            <v>0</v>
          </cell>
        </row>
        <row r="408">
          <cell r="J408">
            <v>0</v>
          </cell>
          <cell r="K408">
            <v>0</v>
          </cell>
          <cell r="L408">
            <v>0</v>
          </cell>
          <cell r="M408">
            <v>0</v>
          </cell>
          <cell r="N408">
            <v>0</v>
          </cell>
          <cell r="O408">
            <v>0</v>
          </cell>
          <cell r="P408">
            <v>0</v>
          </cell>
          <cell r="Q408">
            <v>0</v>
          </cell>
          <cell r="R408">
            <v>0</v>
          </cell>
          <cell r="S408">
            <v>0</v>
          </cell>
          <cell r="T408">
            <v>0</v>
          </cell>
          <cell r="U408">
            <v>0</v>
          </cell>
          <cell r="V408">
            <v>0</v>
          </cell>
          <cell r="W408">
            <v>0</v>
          </cell>
          <cell r="X408">
            <v>0</v>
          </cell>
          <cell r="Y408">
            <v>0</v>
          </cell>
          <cell r="Z408">
            <v>0</v>
          </cell>
          <cell r="AA408">
            <v>0</v>
          </cell>
          <cell r="AB408">
            <v>0</v>
          </cell>
          <cell r="AC408">
            <v>0</v>
          </cell>
        </row>
        <row r="409">
          <cell r="J409">
            <v>0</v>
          </cell>
          <cell r="K409">
            <v>0</v>
          </cell>
          <cell r="L409">
            <v>0</v>
          </cell>
          <cell r="M409">
            <v>0</v>
          </cell>
          <cell r="N409">
            <v>0</v>
          </cell>
          <cell r="O409">
            <v>0</v>
          </cell>
          <cell r="P409">
            <v>0</v>
          </cell>
          <cell r="Q409">
            <v>0</v>
          </cell>
          <cell r="R409">
            <v>0</v>
          </cell>
          <cell r="S409">
            <v>0</v>
          </cell>
          <cell r="T409">
            <v>0</v>
          </cell>
          <cell r="U409">
            <v>0</v>
          </cell>
          <cell r="V409">
            <v>0</v>
          </cell>
          <cell r="W409">
            <v>0</v>
          </cell>
          <cell r="X409">
            <v>0</v>
          </cell>
          <cell r="Y409">
            <v>0</v>
          </cell>
          <cell r="Z409">
            <v>0</v>
          </cell>
          <cell r="AA409">
            <v>0</v>
          </cell>
          <cell r="AB409">
            <v>0</v>
          </cell>
          <cell r="AC409">
            <v>0</v>
          </cell>
        </row>
        <row r="410">
          <cell r="J410">
            <v>0</v>
          </cell>
          <cell r="K410">
            <v>0</v>
          </cell>
          <cell r="L410">
            <v>0</v>
          </cell>
          <cell r="M410">
            <v>0</v>
          </cell>
          <cell r="N410">
            <v>0</v>
          </cell>
          <cell r="O410">
            <v>0</v>
          </cell>
          <cell r="P410">
            <v>0</v>
          </cell>
          <cell r="Q410">
            <v>0</v>
          </cell>
          <cell r="R410">
            <v>0</v>
          </cell>
          <cell r="S410">
            <v>0</v>
          </cell>
          <cell r="T410">
            <v>0</v>
          </cell>
          <cell r="U410">
            <v>0</v>
          </cell>
          <cell r="V410">
            <v>0</v>
          </cell>
          <cell r="W410">
            <v>0</v>
          </cell>
          <cell r="X410">
            <v>0</v>
          </cell>
          <cell r="Y410">
            <v>0</v>
          </cell>
          <cell r="Z410">
            <v>0</v>
          </cell>
          <cell r="AA410">
            <v>0</v>
          </cell>
          <cell r="AB410">
            <v>0</v>
          </cell>
          <cell r="AC410">
            <v>0</v>
          </cell>
        </row>
        <row r="411">
          <cell r="J411">
            <v>0</v>
          </cell>
          <cell r="K411">
            <v>0</v>
          </cell>
          <cell r="L411">
            <v>0</v>
          </cell>
          <cell r="M411">
            <v>0</v>
          </cell>
          <cell r="N411">
            <v>0</v>
          </cell>
          <cell r="O411">
            <v>0</v>
          </cell>
          <cell r="P411">
            <v>0</v>
          </cell>
          <cell r="Q411">
            <v>0</v>
          </cell>
          <cell r="R411">
            <v>0</v>
          </cell>
          <cell r="S411">
            <v>0</v>
          </cell>
          <cell r="T411">
            <v>0</v>
          </cell>
          <cell r="U411">
            <v>0</v>
          </cell>
          <cell r="V411">
            <v>0</v>
          </cell>
          <cell r="W411">
            <v>0</v>
          </cell>
          <cell r="X411">
            <v>0</v>
          </cell>
          <cell r="Y411">
            <v>0</v>
          </cell>
          <cell r="Z411">
            <v>0</v>
          </cell>
          <cell r="AA411">
            <v>0</v>
          </cell>
          <cell r="AB411">
            <v>0</v>
          </cell>
          <cell r="AC411">
            <v>0</v>
          </cell>
        </row>
        <row r="412">
          <cell r="J412">
            <v>0</v>
          </cell>
          <cell r="K412">
            <v>0</v>
          </cell>
          <cell r="L412">
            <v>0</v>
          </cell>
          <cell r="M412">
            <v>0</v>
          </cell>
          <cell r="N412">
            <v>0</v>
          </cell>
          <cell r="O412">
            <v>0</v>
          </cell>
          <cell r="P412">
            <v>0</v>
          </cell>
          <cell r="Q412">
            <v>0</v>
          </cell>
          <cell r="R412">
            <v>0</v>
          </cell>
          <cell r="S412">
            <v>0</v>
          </cell>
          <cell r="T412">
            <v>0</v>
          </cell>
          <cell r="U412">
            <v>0</v>
          </cell>
          <cell r="V412">
            <v>0</v>
          </cell>
          <cell r="W412">
            <v>0</v>
          </cell>
          <cell r="X412">
            <v>0</v>
          </cell>
          <cell r="Y412">
            <v>0</v>
          </cell>
          <cell r="Z412">
            <v>0</v>
          </cell>
          <cell r="AA412">
            <v>0</v>
          </cell>
          <cell r="AB412">
            <v>0</v>
          </cell>
          <cell r="AC412">
            <v>0</v>
          </cell>
        </row>
        <row r="413">
          <cell r="J413">
            <v>0</v>
          </cell>
          <cell r="K413">
            <v>0</v>
          </cell>
          <cell r="L413">
            <v>0</v>
          </cell>
          <cell r="M413">
            <v>0</v>
          </cell>
          <cell r="N413">
            <v>0</v>
          </cell>
          <cell r="O413">
            <v>0</v>
          </cell>
          <cell r="P413">
            <v>0</v>
          </cell>
          <cell r="Q413">
            <v>0</v>
          </cell>
          <cell r="R413">
            <v>0</v>
          </cell>
          <cell r="S413">
            <v>0</v>
          </cell>
          <cell r="T413">
            <v>0</v>
          </cell>
          <cell r="U413">
            <v>0</v>
          </cell>
          <cell r="V413">
            <v>0</v>
          </cell>
          <cell r="W413">
            <v>0</v>
          </cell>
          <cell r="X413">
            <v>0</v>
          </cell>
          <cell r="Y413">
            <v>0</v>
          </cell>
          <cell r="Z413">
            <v>0</v>
          </cell>
          <cell r="AA413">
            <v>0</v>
          </cell>
          <cell r="AB413">
            <v>0</v>
          </cell>
          <cell r="AC413">
            <v>0</v>
          </cell>
        </row>
        <row r="414">
          <cell r="J414">
            <v>0</v>
          </cell>
          <cell r="K414">
            <v>0</v>
          </cell>
          <cell r="L414">
            <v>0</v>
          </cell>
          <cell r="M414">
            <v>0</v>
          </cell>
          <cell r="N414">
            <v>0</v>
          </cell>
          <cell r="O414">
            <v>0</v>
          </cell>
          <cell r="P414">
            <v>0</v>
          </cell>
          <cell r="Q414">
            <v>0</v>
          </cell>
          <cell r="R414">
            <v>0</v>
          </cell>
          <cell r="S414">
            <v>0</v>
          </cell>
          <cell r="T414">
            <v>0</v>
          </cell>
          <cell r="U414">
            <v>0</v>
          </cell>
          <cell r="V414">
            <v>0</v>
          </cell>
          <cell r="W414">
            <v>0</v>
          </cell>
          <cell r="X414">
            <v>0</v>
          </cell>
          <cell r="Y414">
            <v>0</v>
          </cell>
          <cell r="Z414">
            <v>0</v>
          </cell>
          <cell r="AA414">
            <v>0</v>
          </cell>
          <cell r="AB414">
            <v>0</v>
          </cell>
          <cell r="AC414">
            <v>0</v>
          </cell>
        </row>
        <row r="415">
          <cell r="J415">
            <v>0</v>
          </cell>
          <cell r="K415">
            <v>0</v>
          </cell>
          <cell r="L415">
            <v>0</v>
          </cell>
          <cell r="M415">
            <v>0</v>
          </cell>
          <cell r="N415">
            <v>0</v>
          </cell>
          <cell r="O415">
            <v>0</v>
          </cell>
          <cell r="P415">
            <v>0</v>
          </cell>
          <cell r="Q415">
            <v>0</v>
          </cell>
          <cell r="R415">
            <v>0</v>
          </cell>
          <cell r="S415">
            <v>0</v>
          </cell>
          <cell r="T415">
            <v>0</v>
          </cell>
          <cell r="U415">
            <v>0</v>
          </cell>
          <cell r="V415">
            <v>0</v>
          </cell>
          <cell r="W415">
            <v>0</v>
          </cell>
          <cell r="X415">
            <v>0</v>
          </cell>
          <cell r="Y415">
            <v>0</v>
          </cell>
          <cell r="Z415">
            <v>0</v>
          </cell>
          <cell r="AA415">
            <v>0</v>
          </cell>
          <cell r="AB415">
            <v>0</v>
          </cell>
          <cell r="AC415">
            <v>0</v>
          </cell>
        </row>
        <row r="416">
          <cell r="J416">
            <v>0</v>
          </cell>
          <cell r="K416">
            <v>0</v>
          </cell>
          <cell r="L416">
            <v>0</v>
          </cell>
          <cell r="M416">
            <v>0</v>
          </cell>
          <cell r="N416">
            <v>0</v>
          </cell>
          <cell r="O416">
            <v>0</v>
          </cell>
          <cell r="P416">
            <v>0</v>
          </cell>
          <cell r="Q416">
            <v>0</v>
          </cell>
          <cell r="R416">
            <v>0</v>
          </cell>
          <cell r="S416">
            <v>0</v>
          </cell>
          <cell r="T416">
            <v>0</v>
          </cell>
          <cell r="U416">
            <v>0</v>
          </cell>
          <cell r="V416">
            <v>0</v>
          </cell>
          <cell r="W416">
            <v>0</v>
          </cell>
          <cell r="X416">
            <v>0</v>
          </cell>
          <cell r="Y416">
            <v>0</v>
          </cell>
          <cell r="Z416">
            <v>0</v>
          </cell>
          <cell r="AA416">
            <v>0</v>
          </cell>
          <cell r="AB416">
            <v>0</v>
          </cell>
          <cell r="AC416">
            <v>0</v>
          </cell>
        </row>
        <row r="417">
          <cell r="J417">
            <v>0</v>
          </cell>
          <cell r="K417">
            <v>0</v>
          </cell>
          <cell r="L417">
            <v>0</v>
          </cell>
          <cell r="M417">
            <v>0</v>
          </cell>
          <cell r="N417">
            <v>0</v>
          </cell>
          <cell r="O417">
            <v>0</v>
          </cell>
          <cell r="P417">
            <v>0</v>
          </cell>
          <cell r="Q417">
            <v>0</v>
          </cell>
          <cell r="R417">
            <v>0</v>
          </cell>
          <cell r="S417">
            <v>0</v>
          </cell>
          <cell r="T417">
            <v>0</v>
          </cell>
          <cell r="U417">
            <v>0</v>
          </cell>
          <cell r="V417">
            <v>0</v>
          </cell>
          <cell r="W417">
            <v>0</v>
          </cell>
          <cell r="X417">
            <v>0</v>
          </cell>
          <cell r="Y417">
            <v>0</v>
          </cell>
          <cell r="Z417">
            <v>0</v>
          </cell>
          <cell r="AA417">
            <v>0</v>
          </cell>
          <cell r="AB417">
            <v>0</v>
          </cell>
          <cell r="AC417">
            <v>0</v>
          </cell>
        </row>
        <row r="418">
          <cell r="J418">
            <v>4.4112632469175797</v>
          </cell>
          <cell r="K418">
            <v>4.4112632469175797</v>
          </cell>
          <cell r="L418">
            <v>4.4112632469175797</v>
          </cell>
          <cell r="M418">
            <v>4.4112632469175797</v>
          </cell>
          <cell r="N418">
            <v>4.4112632469175797</v>
          </cell>
          <cell r="O418">
            <v>4.4112632469175797</v>
          </cell>
          <cell r="P418">
            <v>4.4112632469175797</v>
          </cell>
          <cell r="Q418">
            <v>4.4112632469175797</v>
          </cell>
          <cell r="R418">
            <v>4.4112632469175797</v>
          </cell>
          <cell r="S418">
            <v>4.4112632469175797</v>
          </cell>
          <cell r="T418">
            <v>4.4112632469175797</v>
          </cell>
          <cell r="U418">
            <v>4.4112632469175797</v>
          </cell>
          <cell r="V418">
            <v>4.4112632469175797</v>
          </cell>
          <cell r="W418">
            <v>4.4112632469175797</v>
          </cell>
          <cell r="X418">
            <v>4.4112632469175797</v>
          </cell>
          <cell r="Y418">
            <v>4.4112632469175797</v>
          </cell>
          <cell r="Z418">
            <v>4.4112632469175797</v>
          </cell>
          <cell r="AA418">
            <v>4.4112632469175797</v>
          </cell>
          <cell r="AB418">
            <v>4.4112632469175797</v>
          </cell>
          <cell r="AC418">
            <v>4.4112632469175797</v>
          </cell>
        </row>
        <row r="419">
          <cell r="J419">
            <v>0</v>
          </cell>
          <cell r="K419">
            <v>0</v>
          </cell>
          <cell r="L419">
            <v>0</v>
          </cell>
          <cell r="M419">
            <v>0</v>
          </cell>
          <cell r="N419">
            <v>0</v>
          </cell>
          <cell r="O419">
            <v>0</v>
          </cell>
          <cell r="P419">
            <v>0</v>
          </cell>
          <cell r="Q419">
            <v>0</v>
          </cell>
          <cell r="R419">
            <v>0</v>
          </cell>
          <cell r="S419">
            <v>0</v>
          </cell>
          <cell r="T419">
            <v>0</v>
          </cell>
          <cell r="U419">
            <v>0</v>
          </cell>
          <cell r="V419">
            <v>0</v>
          </cell>
          <cell r="W419">
            <v>0</v>
          </cell>
          <cell r="X419">
            <v>0</v>
          </cell>
          <cell r="Y419">
            <v>0</v>
          </cell>
          <cell r="Z419">
            <v>0</v>
          </cell>
          <cell r="AA419">
            <v>0</v>
          </cell>
          <cell r="AB419">
            <v>0</v>
          </cell>
          <cell r="AC419">
            <v>0</v>
          </cell>
        </row>
        <row r="420">
          <cell r="J420">
            <v>0</v>
          </cell>
          <cell r="K420">
            <v>0</v>
          </cell>
          <cell r="L420">
            <v>0</v>
          </cell>
          <cell r="M420">
            <v>0</v>
          </cell>
          <cell r="N420">
            <v>0</v>
          </cell>
          <cell r="O420">
            <v>0</v>
          </cell>
          <cell r="P420">
            <v>0</v>
          </cell>
          <cell r="Q420">
            <v>0</v>
          </cell>
          <cell r="R420">
            <v>0</v>
          </cell>
          <cell r="S420">
            <v>0</v>
          </cell>
          <cell r="T420">
            <v>0</v>
          </cell>
          <cell r="U420">
            <v>0</v>
          </cell>
          <cell r="V420">
            <v>0</v>
          </cell>
          <cell r="W420">
            <v>0</v>
          </cell>
          <cell r="X420">
            <v>0</v>
          </cell>
          <cell r="Y420">
            <v>0</v>
          </cell>
          <cell r="Z420">
            <v>0</v>
          </cell>
          <cell r="AA420">
            <v>0</v>
          </cell>
          <cell r="AB420">
            <v>0</v>
          </cell>
          <cell r="AC420">
            <v>0</v>
          </cell>
        </row>
        <row r="421">
          <cell r="J421">
            <v>0</v>
          </cell>
          <cell r="K421">
            <v>0</v>
          </cell>
          <cell r="L421">
            <v>0</v>
          </cell>
          <cell r="M421">
            <v>0</v>
          </cell>
          <cell r="N421">
            <v>0</v>
          </cell>
          <cell r="O421">
            <v>0</v>
          </cell>
          <cell r="P421">
            <v>0</v>
          </cell>
          <cell r="Q421">
            <v>0</v>
          </cell>
          <cell r="R421">
            <v>0</v>
          </cell>
          <cell r="S421">
            <v>0</v>
          </cell>
          <cell r="T421">
            <v>0</v>
          </cell>
          <cell r="U421">
            <v>0</v>
          </cell>
          <cell r="V421">
            <v>0</v>
          </cell>
          <cell r="W421">
            <v>0</v>
          </cell>
          <cell r="X421">
            <v>0</v>
          </cell>
          <cell r="Y421">
            <v>0</v>
          </cell>
          <cell r="Z421">
            <v>0</v>
          </cell>
          <cell r="AA421">
            <v>0</v>
          </cell>
          <cell r="AB421">
            <v>0</v>
          </cell>
          <cell r="AC421">
            <v>0</v>
          </cell>
        </row>
        <row r="422">
          <cell r="J422">
            <v>0</v>
          </cell>
          <cell r="K422">
            <v>0</v>
          </cell>
          <cell r="L422">
            <v>0</v>
          </cell>
          <cell r="M422">
            <v>0</v>
          </cell>
          <cell r="N422">
            <v>0</v>
          </cell>
          <cell r="O422">
            <v>0</v>
          </cell>
          <cell r="P422">
            <v>0</v>
          </cell>
          <cell r="Q422">
            <v>0</v>
          </cell>
          <cell r="R422">
            <v>0</v>
          </cell>
          <cell r="S422">
            <v>0</v>
          </cell>
          <cell r="T422">
            <v>0</v>
          </cell>
          <cell r="U422">
            <v>0</v>
          </cell>
          <cell r="V422">
            <v>0</v>
          </cell>
          <cell r="W422">
            <v>0</v>
          </cell>
          <cell r="X422">
            <v>0</v>
          </cell>
          <cell r="Y422">
            <v>0</v>
          </cell>
          <cell r="Z422">
            <v>0</v>
          </cell>
          <cell r="AA422">
            <v>0</v>
          </cell>
          <cell r="AB422">
            <v>0</v>
          </cell>
          <cell r="AC422">
            <v>0</v>
          </cell>
        </row>
        <row r="423">
          <cell r="J423">
            <v>0</v>
          </cell>
          <cell r="K423">
            <v>0</v>
          </cell>
          <cell r="L423">
            <v>0</v>
          </cell>
          <cell r="M423">
            <v>0</v>
          </cell>
          <cell r="N423">
            <v>0</v>
          </cell>
          <cell r="O423">
            <v>0</v>
          </cell>
          <cell r="P423">
            <v>0</v>
          </cell>
          <cell r="Q423">
            <v>0</v>
          </cell>
          <cell r="R423">
            <v>0</v>
          </cell>
          <cell r="S423">
            <v>0</v>
          </cell>
          <cell r="T423">
            <v>0</v>
          </cell>
          <cell r="U423">
            <v>0</v>
          </cell>
          <cell r="V423">
            <v>0</v>
          </cell>
          <cell r="W423">
            <v>0</v>
          </cell>
          <cell r="X423">
            <v>0</v>
          </cell>
          <cell r="Y423">
            <v>0</v>
          </cell>
          <cell r="Z423">
            <v>0</v>
          </cell>
          <cell r="AA423">
            <v>0</v>
          </cell>
          <cell r="AB423">
            <v>0</v>
          </cell>
          <cell r="AC423">
            <v>0</v>
          </cell>
        </row>
        <row r="424">
          <cell r="J424">
            <v>0</v>
          </cell>
          <cell r="K424">
            <v>0</v>
          </cell>
          <cell r="L424">
            <v>0</v>
          </cell>
          <cell r="M424">
            <v>0</v>
          </cell>
          <cell r="N424">
            <v>0</v>
          </cell>
          <cell r="O424">
            <v>0</v>
          </cell>
          <cell r="P424">
            <v>0</v>
          </cell>
          <cell r="Q424">
            <v>0</v>
          </cell>
          <cell r="R424">
            <v>0</v>
          </cell>
          <cell r="S424">
            <v>0</v>
          </cell>
          <cell r="T424">
            <v>0</v>
          </cell>
          <cell r="U424">
            <v>0</v>
          </cell>
          <cell r="V424">
            <v>0</v>
          </cell>
          <cell r="W424">
            <v>0</v>
          </cell>
          <cell r="X424">
            <v>0</v>
          </cell>
          <cell r="Y424">
            <v>0</v>
          </cell>
          <cell r="Z424">
            <v>0</v>
          </cell>
          <cell r="AA424">
            <v>0</v>
          </cell>
          <cell r="AB424">
            <v>0</v>
          </cell>
          <cell r="AC424">
            <v>0</v>
          </cell>
        </row>
        <row r="425">
          <cell r="J425">
            <v>0</v>
          </cell>
          <cell r="K425">
            <v>0</v>
          </cell>
          <cell r="L425">
            <v>0</v>
          </cell>
          <cell r="M425">
            <v>0</v>
          </cell>
          <cell r="N425">
            <v>0</v>
          </cell>
          <cell r="O425">
            <v>0</v>
          </cell>
          <cell r="P425">
            <v>0</v>
          </cell>
          <cell r="Q425">
            <v>0</v>
          </cell>
          <cell r="R425">
            <v>0</v>
          </cell>
          <cell r="S425">
            <v>0</v>
          </cell>
          <cell r="T425">
            <v>0</v>
          </cell>
          <cell r="U425">
            <v>0</v>
          </cell>
          <cell r="V425">
            <v>0</v>
          </cell>
          <cell r="W425">
            <v>0</v>
          </cell>
          <cell r="X425">
            <v>0</v>
          </cell>
          <cell r="Y425">
            <v>0</v>
          </cell>
          <cell r="Z425">
            <v>0</v>
          </cell>
          <cell r="AA425">
            <v>0</v>
          </cell>
          <cell r="AB425">
            <v>0</v>
          </cell>
          <cell r="AC425">
            <v>0</v>
          </cell>
        </row>
        <row r="426">
          <cell r="J426">
            <v>0</v>
          </cell>
          <cell r="K426">
            <v>0</v>
          </cell>
          <cell r="L426">
            <v>0</v>
          </cell>
          <cell r="M426">
            <v>0</v>
          </cell>
          <cell r="N426">
            <v>0</v>
          </cell>
          <cell r="O426">
            <v>0</v>
          </cell>
          <cell r="P426">
            <v>0</v>
          </cell>
          <cell r="Q426">
            <v>0</v>
          </cell>
          <cell r="R426">
            <v>0</v>
          </cell>
          <cell r="S426">
            <v>0</v>
          </cell>
          <cell r="T426">
            <v>0</v>
          </cell>
          <cell r="U426">
            <v>0</v>
          </cell>
          <cell r="V426">
            <v>0</v>
          </cell>
          <cell r="W426">
            <v>0</v>
          </cell>
          <cell r="X426">
            <v>0</v>
          </cell>
          <cell r="Y426">
            <v>0</v>
          </cell>
          <cell r="Z426">
            <v>0</v>
          </cell>
          <cell r="AA426">
            <v>0</v>
          </cell>
          <cell r="AB426">
            <v>0</v>
          </cell>
          <cell r="AC426">
            <v>0</v>
          </cell>
        </row>
        <row r="427">
          <cell r="J427">
            <v>0</v>
          </cell>
          <cell r="K427">
            <v>0</v>
          </cell>
          <cell r="L427">
            <v>0</v>
          </cell>
          <cell r="M427">
            <v>0</v>
          </cell>
          <cell r="N427">
            <v>0</v>
          </cell>
          <cell r="O427">
            <v>0</v>
          </cell>
          <cell r="P427">
            <v>0</v>
          </cell>
          <cell r="Q427">
            <v>0</v>
          </cell>
          <cell r="R427">
            <v>0</v>
          </cell>
          <cell r="S427">
            <v>0</v>
          </cell>
          <cell r="T427">
            <v>0</v>
          </cell>
          <cell r="U427">
            <v>0</v>
          </cell>
          <cell r="V427">
            <v>0</v>
          </cell>
          <cell r="W427">
            <v>0</v>
          </cell>
          <cell r="X427">
            <v>0</v>
          </cell>
          <cell r="Y427">
            <v>0</v>
          </cell>
          <cell r="Z427">
            <v>0</v>
          </cell>
          <cell r="AA427">
            <v>0</v>
          </cell>
          <cell r="AB427">
            <v>0</v>
          </cell>
          <cell r="AC427">
            <v>0</v>
          </cell>
        </row>
        <row r="428">
          <cell r="J428">
            <v>0</v>
          </cell>
          <cell r="K428">
            <v>0</v>
          </cell>
          <cell r="L428">
            <v>0</v>
          </cell>
          <cell r="M428">
            <v>0</v>
          </cell>
          <cell r="N428">
            <v>0</v>
          </cell>
          <cell r="O428">
            <v>0</v>
          </cell>
          <cell r="P428">
            <v>0</v>
          </cell>
          <cell r="Q428">
            <v>0</v>
          </cell>
          <cell r="R428">
            <v>0</v>
          </cell>
          <cell r="S428">
            <v>0</v>
          </cell>
          <cell r="T428">
            <v>0</v>
          </cell>
          <cell r="U428">
            <v>0</v>
          </cell>
          <cell r="V428">
            <v>0</v>
          </cell>
          <cell r="W428">
            <v>0</v>
          </cell>
          <cell r="X428">
            <v>0</v>
          </cell>
          <cell r="Y428">
            <v>0</v>
          </cell>
          <cell r="Z428">
            <v>0</v>
          </cell>
          <cell r="AA428">
            <v>0</v>
          </cell>
          <cell r="AB428">
            <v>0</v>
          </cell>
          <cell r="AC428">
            <v>0</v>
          </cell>
        </row>
        <row r="429">
          <cell r="J429">
            <v>0</v>
          </cell>
          <cell r="K429">
            <v>0</v>
          </cell>
          <cell r="L429">
            <v>0</v>
          </cell>
          <cell r="M429">
            <v>0</v>
          </cell>
          <cell r="N429">
            <v>0</v>
          </cell>
          <cell r="O429">
            <v>0</v>
          </cell>
          <cell r="P429">
            <v>0</v>
          </cell>
          <cell r="Q429">
            <v>0</v>
          </cell>
          <cell r="R429">
            <v>0</v>
          </cell>
          <cell r="S429">
            <v>0</v>
          </cell>
          <cell r="T429">
            <v>0</v>
          </cell>
          <cell r="U429">
            <v>0</v>
          </cell>
          <cell r="V429">
            <v>0</v>
          </cell>
          <cell r="W429">
            <v>0</v>
          </cell>
          <cell r="X429">
            <v>0</v>
          </cell>
          <cell r="Y429">
            <v>0</v>
          </cell>
          <cell r="Z429">
            <v>0</v>
          </cell>
          <cell r="AA429">
            <v>0</v>
          </cell>
          <cell r="AB429">
            <v>0</v>
          </cell>
          <cell r="AC429">
            <v>0</v>
          </cell>
        </row>
        <row r="430">
          <cell r="J430">
            <v>0</v>
          </cell>
          <cell r="K430">
            <v>0</v>
          </cell>
          <cell r="L430">
            <v>0</v>
          </cell>
          <cell r="M430">
            <v>0</v>
          </cell>
          <cell r="N430">
            <v>0</v>
          </cell>
          <cell r="O430">
            <v>0</v>
          </cell>
          <cell r="P430">
            <v>0</v>
          </cell>
          <cell r="Q430">
            <v>0</v>
          </cell>
          <cell r="R430">
            <v>0</v>
          </cell>
          <cell r="S430">
            <v>0</v>
          </cell>
          <cell r="T430">
            <v>0</v>
          </cell>
          <cell r="U430">
            <v>0</v>
          </cell>
          <cell r="V430">
            <v>0</v>
          </cell>
          <cell r="W430">
            <v>0</v>
          </cell>
          <cell r="X430">
            <v>0</v>
          </cell>
          <cell r="Y430">
            <v>0</v>
          </cell>
          <cell r="Z430">
            <v>0</v>
          </cell>
          <cell r="AA430">
            <v>0</v>
          </cell>
          <cell r="AB430">
            <v>0</v>
          </cell>
          <cell r="AC430">
            <v>0</v>
          </cell>
        </row>
        <row r="431">
          <cell r="J431">
            <v>0</v>
          </cell>
          <cell r="K431">
            <v>0</v>
          </cell>
          <cell r="L431">
            <v>0</v>
          </cell>
          <cell r="M431">
            <v>0</v>
          </cell>
          <cell r="N431">
            <v>0</v>
          </cell>
          <cell r="O431">
            <v>0</v>
          </cell>
          <cell r="P431">
            <v>0</v>
          </cell>
          <cell r="Q431">
            <v>0</v>
          </cell>
          <cell r="R431">
            <v>0</v>
          </cell>
          <cell r="S431">
            <v>0</v>
          </cell>
          <cell r="T431">
            <v>0</v>
          </cell>
          <cell r="U431">
            <v>0</v>
          </cell>
          <cell r="V431">
            <v>0</v>
          </cell>
          <cell r="W431">
            <v>0</v>
          </cell>
          <cell r="X431">
            <v>0</v>
          </cell>
          <cell r="Y431">
            <v>0</v>
          </cell>
          <cell r="Z431">
            <v>0</v>
          </cell>
          <cell r="AA431">
            <v>0</v>
          </cell>
          <cell r="AB431">
            <v>0</v>
          </cell>
          <cell r="AC431">
            <v>0</v>
          </cell>
        </row>
        <row r="432">
          <cell r="J432">
            <v>0</v>
          </cell>
          <cell r="K432">
            <v>0</v>
          </cell>
          <cell r="L432">
            <v>0</v>
          </cell>
          <cell r="M432">
            <v>0</v>
          </cell>
          <cell r="N432">
            <v>0</v>
          </cell>
          <cell r="O432">
            <v>0</v>
          </cell>
          <cell r="P432">
            <v>0</v>
          </cell>
          <cell r="Q432">
            <v>0</v>
          </cell>
          <cell r="R432">
            <v>0</v>
          </cell>
          <cell r="S432">
            <v>0</v>
          </cell>
          <cell r="T432">
            <v>0</v>
          </cell>
          <cell r="U432">
            <v>0</v>
          </cell>
          <cell r="V432">
            <v>0</v>
          </cell>
          <cell r="W432">
            <v>0</v>
          </cell>
          <cell r="X432">
            <v>0</v>
          </cell>
          <cell r="Y432">
            <v>0</v>
          </cell>
          <cell r="Z432">
            <v>0</v>
          </cell>
          <cell r="AA432">
            <v>0</v>
          </cell>
          <cell r="AB432">
            <v>0</v>
          </cell>
          <cell r="AC432">
            <v>0</v>
          </cell>
        </row>
        <row r="433">
          <cell r="J433">
            <v>0</v>
          </cell>
          <cell r="K433">
            <v>0</v>
          </cell>
          <cell r="L433">
            <v>0</v>
          </cell>
          <cell r="M433">
            <v>0</v>
          </cell>
          <cell r="N433">
            <v>0</v>
          </cell>
          <cell r="O433">
            <v>0</v>
          </cell>
          <cell r="P433">
            <v>0</v>
          </cell>
          <cell r="Q433">
            <v>0</v>
          </cell>
          <cell r="R433">
            <v>0</v>
          </cell>
          <cell r="S433">
            <v>0</v>
          </cell>
          <cell r="T433">
            <v>0</v>
          </cell>
          <cell r="U433">
            <v>0</v>
          </cell>
          <cell r="V433">
            <v>0</v>
          </cell>
          <cell r="W433">
            <v>0</v>
          </cell>
          <cell r="X433">
            <v>0</v>
          </cell>
          <cell r="Y433">
            <v>0</v>
          </cell>
          <cell r="Z433">
            <v>0</v>
          </cell>
          <cell r="AA433">
            <v>0</v>
          </cell>
          <cell r="AB433">
            <v>0</v>
          </cell>
          <cell r="AC433">
            <v>0</v>
          </cell>
        </row>
        <row r="434">
          <cell r="J434">
            <v>0</v>
          </cell>
          <cell r="K434">
            <v>0</v>
          </cell>
          <cell r="L434">
            <v>0</v>
          </cell>
          <cell r="M434">
            <v>0</v>
          </cell>
          <cell r="N434">
            <v>0</v>
          </cell>
          <cell r="O434">
            <v>0</v>
          </cell>
          <cell r="P434">
            <v>0</v>
          </cell>
          <cell r="Q434">
            <v>0</v>
          </cell>
          <cell r="R434">
            <v>0</v>
          </cell>
          <cell r="S434">
            <v>0</v>
          </cell>
          <cell r="T434">
            <v>0</v>
          </cell>
          <cell r="U434">
            <v>0</v>
          </cell>
          <cell r="V434">
            <v>0</v>
          </cell>
          <cell r="W434">
            <v>0</v>
          </cell>
          <cell r="X434">
            <v>0</v>
          </cell>
          <cell r="Y434">
            <v>0</v>
          </cell>
          <cell r="Z434">
            <v>0</v>
          </cell>
          <cell r="AA434">
            <v>0</v>
          </cell>
          <cell r="AB434">
            <v>0</v>
          </cell>
          <cell r="AC434">
            <v>0</v>
          </cell>
        </row>
        <row r="435">
          <cell r="J435">
            <v>0</v>
          </cell>
          <cell r="K435">
            <v>0</v>
          </cell>
          <cell r="L435">
            <v>0</v>
          </cell>
          <cell r="M435">
            <v>0</v>
          </cell>
          <cell r="N435">
            <v>0</v>
          </cell>
          <cell r="O435">
            <v>0</v>
          </cell>
          <cell r="P435">
            <v>0</v>
          </cell>
          <cell r="Q435">
            <v>0</v>
          </cell>
          <cell r="R435">
            <v>0</v>
          </cell>
          <cell r="S435">
            <v>0</v>
          </cell>
          <cell r="T435">
            <v>0</v>
          </cell>
          <cell r="U435">
            <v>0</v>
          </cell>
          <cell r="V435">
            <v>0</v>
          </cell>
          <cell r="W435">
            <v>0</v>
          </cell>
          <cell r="X435">
            <v>0</v>
          </cell>
          <cell r="Y435">
            <v>0</v>
          </cell>
          <cell r="Z435">
            <v>0</v>
          </cell>
          <cell r="AA435">
            <v>0</v>
          </cell>
          <cell r="AB435">
            <v>0</v>
          </cell>
          <cell r="AC435">
            <v>0</v>
          </cell>
        </row>
        <row r="436">
          <cell r="J436">
            <v>0</v>
          </cell>
          <cell r="K436">
            <v>0</v>
          </cell>
          <cell r="L436">
            <v>0</v>
          </cell>
          <cell r="M436">
            <v>0</v>
          </cell>
          <cell r="N436">
            <v>0</v>
          </cell>
          <cell r="O436">
            <v>0</v>
          </cell>
          <cell r="P436">
            <v>0</v>
          </cell>
          <cell r="Q436">
            <v>0</v>
          </cell>
          <cell r="R436">
            <v>0</v>
          </cell>
          <cell r="S436">
            <v>0</v>
          </cell>
          <cell r="T436">
            <v>0</v>
          </cell>
          <cell r="U436">
            <v>0</v>
          </cell>
          <cell r="V436">
            <v>0</v>
          </cell>
          <cell r="W436">
            <v>0</v>
          </cell>
          <cell r="X436">
            <v>0</v>
          </cell>
          <cell r="Y436">
            <v>0</v>
          </cell>
          <cell r="Z436">
            <v>0</v>
          </cell>
          <cell r="AA436">
            <v>0</v>
          </cell>
          <cell r="AB436">
            <v>0</v>
          </cell>
          <cell r="AC436">
            <v>0</v>
          </cell>
        </row>
        <row r="437">
          <cell r="J437">
            <v>0</v>
          </cell>
          <cell r="K437">
            <v>0</v>
          </cell>
          <cell r="L437">
            <v>0</v>
          </cell>
          <cell r="M437">
            <v>0</v>
          </cell>
          <cell r="N437">
            <v>0</v>
          </cell>
          <cell r="O437">
            <v>0</v>
          </cell>
          <cell r="P437">
            <v>0</v>
          </cell>
          <cell r="Q437">
            <v>0</v>
          </cell>
          <cell r="R437">
            <v>0</v>
          </cell>
          <cell r="S437">
            <v>0</v>
          </cell>
          <cell r="T437">
            <v>0</v>
          </cell>
          <cell r="U437">
            <v>0</v>
          </cell>
          <cell r="V437">
            <v>0</v>
          </cell>
          <cell r="W437">
            <v>0</v>
          </cell>
          <cell r="X437">
            <v>0</v>
          </cell>
          <cell r="Y437">
            <v>0</v>
          </cell>
          <cell r="Z437">
            <v>0</v>
          </cell>
          <cell r="AA437">
            <v>0</v>
          </cell>
          <cell r="AB437">
            <v>0</v>
          </cell>
          <cell r="AC437">
            <v>0</v>
          </cell>
        </row>
        <row r="438">
          <cell r="J438">
            <v>3.0000000000000001E-3</v>
          </cell>
          <cell r="K438">
            <v>3.0000000000000001E-3</v>
          </cell>
          <cell r="L438">
            <v>3.0000000000000001E-3</v>
          </cell>
          <cell r="M438">
            <v>3.0000000000000001E-3</v>
          </cell>
          <cell r="N438">
            <v>3.0000000000000001E-3</v>
          </cell>
          <cell r="O438">
            <v>3.0000000000000001E-3</v>
          </cell>
          <cell r="P438">
            <v>3.0000000000000001E-3</v>
          </cell>
          <cell r="Q438">
            <v>3.0000000000000001E-3</v>
          </cell>
          <cell r="R438">
            <v>3.0000000000000001E-3</v>
          </cell>
          <cell r="S438">
            <v>3.0000000000000001E-3</v>
          </cell>
          <cell r="T438">
            <v>3.0000000000000001E-3</v>
          </cell>
          <cell r="U438">
            <v>3.0000000000000001E-3</v>
          </cell>
          <cell r="V438">
            <v>3.0000000000000001E-3</v>
          </cell>
          <cell r="W438">
            <v>3.0000000000000001E-3</v>
          </cell>
          <cell r="X438">
            <v>3.0000000000000001E-3</v>
          </cell>
          <cell r="Y438">
            <v>3.0000000000000001E-3</v>
          </cell>
          <cell r="Z438">
            <v>3.0000000000000001E-3</v>
          </cell>
          <cell r="AA438">
            <v>3.0000000000000001E-3</v>
          </cell>
          <cell r="AB438">
            <v>3.0000000000000001E-3</v>
          </cell>
          <cell r="AC438">
            <v>3.0000000000000001E-3</v>
          </cell>
        </row>
        <row r="439">
          <cell r="J439">
            <v>0</v>
          </cell>
          <cell r="K439">
            <v>0</v>
          </cell>
          <cell r="L439">
            <v>0</v>
          </cell>
          <cell r="M439">
            <v>0</v>
          </cell>
          <cell r="N439">
            <v>0</v>
          </cell>
          <cell r="O439">
            <v>0</v>
          </cell>
          <cell r="P439">
            <v>0</v>
          </cell>
          <cell r="Q439">
            <v>0</v>
          </cell>
          <cell r="R439">
            <v>0</v>
          </cell>
          <cell r="S439">
            <v>0</v>
          </cell>
          <cell r="T439">
            <v>0</v>
          </cell>
          <cell r="U439">
            <v>0</v>
          </cell>
          <cell r="V439">
            <v>0</v>
          </cell>
          <cell r="W439">
            <v>0</v>
          </cell>
          <cell r="X439">
            <v>0</v>
          </cell>
          <cell r="Y439">
            <v>0</v>
          </cell>
          <cell r="Z439">
            <v>0</v>
          </cell>
          <cell r="AA439">
            <v>0</v>
          </cell>
          <cell r="AB439">
            <v>0</v>
          </cell>
          <cell r="AC439">
            <v>0</v>
          </cell>
        </row>
        <row r="440">
          <cell r="J440">
            <v>0</v>
          </cell>
          <cell r="K440">
            <v>0</v>
          </cell>
          <cell r="L440">
            <v>0</v>
          </cell>
          <cell r="M440">
            <v>0</v>
          </cell>
          <cell r="N440">
            <v>0</v>
          </cell>
          <cell r="O440">
            <v>0</v>
          </cell>
          <cell r="P440">
            <v>0</v>
          </cell>
          <cell r="Q440">
            <v>0</v>
          </cell>
          <cell r="R440">
            <v>0</v>
          </cell>
          <cell r="S440">
            <v>0</v>
          </cell>
          <cell r="T440">
            <v>0</v>
          </cell>
          <cell r="U440">
            <v>0</v>
          </cell>
          <cell r="V440">
            <v>0</v>
          </cell>
          <cell r="W440">
            <v>0</v>
          </cell>
          <cell r="X440">
            <v>0</v>
          </cell>
          <cell r="Y440">
            <v>0</v>
          </cell>
          <cell r="Z440">
            <v>0</v>
          </cell>
          <cell r="AA440">
            <v>0</v>
          </cell>
          <cell r="AB440">
            <v>0</v>
          </cell>
          <cell r="AC440">
            <v>0</v>
          </cell>
        </row>
        <row r="441">
          <cell r="J441">
            <v>0</v>
          </cell>
          <cell r="K441">
            <v>0</v>
          </cell>
          <cell r="L441">
            <v>0</v>
          </cell>
          <cell r="M441">
            <v>0</v>
          </cell>
          <cell r="N441">
            <v>0</v>
          </cell>
          <cell r="O441">
            <v>0</v>
          </cell>
          <cell r="P441">
            <v>0</v>
          </cell>
          <cell r="Q441">
            <v>0</v>
          </cell>
          <cell r="R441">
            <v>0</v>
          </cell>
          <cell r="S441">
            <v>0</v>
          </cell>
          <cell r="T441">
            <v>0</v>
          </cell>
          <cell r="U441">
            <v>0</v>
          </cell>
          <cell r="V441">
            <v>0</v>
          </cell>
          <cell r="W441">
            <v>0</v>
          </cell>
          <cell r="X441">
            <v>0</v>
          </cell>
          <cell r="Y441">
            <v>0</v>
          </cell>
          <cell r="Z441">
            <v>0</v>
          </cell>
          <cell r="AA441">
            <v>0</v>
          </cell>
          <cell r="AB441">
            <v>0</v>
          </cell>
          <cell r="AC441">
            <v>0</v>
          </cell>
        </row>
        <row r="442">
          <cell r="J442">
            <v>0</v>
          </cell>
          <cell r="K442">
            <v>0</v>
          </cell>
          <cell r="L442">
            <v>0</v>
          </cell>
          <cell r="M442">
            <v>0</v>
          </cell>
          <cell r="N442">
            <v>0</v>
          </cell>
          <cell r="O442">
            <v>0</v>
          </cell>
          <cell r="P442">
            <v>0</v>
          </cell>
          <cell r="Q442">
            <v>0</v>
          </cell>
          <cell r="R442">
            <v>0</v>
          </cell>
          <cell r="S442">
            <v>0</v>
          </cell>
          <cell r="T442">
            <v>0</v>
          </cell>
          <cell r="U442">
            <v>0</v>
          </cell>
          <cell r="V442">
            <v>0</v>
          </cell>
          <cell r="W442">
            <v>0</v>
          </cell>
          <cell r="X442">
            <v>0</v>
          </cell>
          <cell r="Y442">
            <v>0</v>
          </cell>
          <cell r="Z442">
            <v>0</v>
          </cell>
          <cell r="AA442">
            <v>0</v>
          </cell>
          <cell r="AB442">
            <v>0</v>
          </cell>
          <cell r="AC442">
            <v>0</v>
          </cell>
        </row>
        <row r="443">
          <cell r="J443">
            <v>0</v>
          </cell>
          <cell r="K443">
            <v>0</v>
          </cell>
          <cell r="L443">
            <v>0</v>
          </cell>
          <cell r="M443">
            <v>0</v>
          </cell>
          <cell r="N443">
            <v>0</v>
          </cell>
          <cell r="O443">
            <v>0</v>
          </cell>
          <cell r="P443">
            <v>0</v>
          </cell>
          <cell r="Q443">
            <v>0</v>
          </cell>
          <cell r="R443">
            <v>0</v>
          </cell>
          <cell r="S443">
            <v>0</v>
          </cell>
          <cell r="T443">
            <v>0</v>
          </cell>
          <cell r="U443">
            <v>0</v>
          </cell>
          <cell r="V443">
            <v>0</v>
          </cell>
          <cell r="W443">
            <v>0</v>
          </cell>
          <cell r="X443">
            <v>0</v>
          </cell>
          <cell r="Y443">
            <v>0</v>
          </cell>
          <cell r="Z443">
            <v>0</v>
          </cell>
          <cell r="AA443">
            <v>0</v>
          </cell>
          <cell r="AB443">
            <v>0</v>
          </cell>
          <cell r="AC443">
            <v>0</v>
          </cell>
        </row>
        <row r="444">
          <cell r="J444">
            <v>0</v>
          </cell>
          <cell r="K444">
            <v>0</v>
          </cell>
          <cell r="L444">
            <v>0</v>
          </cell>
          <cell r="M444">
            <v>0</v>
          </cell>
          <cell r="N444">
            <v>0</v>
          </cell>
          <cell r="O444">
            <v>0</v>
          </cell>
          <cell r="P444">
            <v>0</v>
          </cell>
          <cell r="Q444">
            <v>0</v>
          </cell>
          <cell r="R444">
            <v>0</v>
          </cell>
          <cell r="S444">
            <v>0</v>
          </cell>
          <cell r="T444">
            <v>0</v>
          </cell>
          <cell r="U444">
            <v>0</v>
          </cell>
          <cell r="V444">
            <v>0</v>
          </cell>
          <cell r="W444">
            <v>0</v>
          </cell>
          <cell r="X444">
            <v>0</v>
          </cell>
          <cell r="Y444">
            <v>0</v>
          </cell>
          <cell r="Z444">
            <v>0</v>
          </cell>
          <cell r="AA444">
            <v>0</v>
          </cell>
          <cell r="AB444">
            <v>0</v>
          </cell>
          <cell r="AC444">
            <v>0</v>
          </cell>
        </row>
        <row r="445">
          <cell r="J445">
            <v>0</v>
          </cell>
          <cell r="K445">
            <v>0</v>
          </cell>
          <cell r="L445">
            <v>0</v>
          </cell>
          <cell r="M445">
            <v>0</v>
          </cell>
          <cell r="N445">
            <v>0</v>
          </cell>
          <cell r="O445">
            <v>0</v>
          </cell>
          <cell r="P445">
            <v>0</v>
          </cell>
          <cell r="Q445">
            <v>0</v>
          </cell>
          <cell r="R445">
            <v>0</v>
          </cell>
          <cell r="S445">
            <v>0</v>
          </cell>
          <cell r="T445">
            <v>0</v>
          </cell>
          <cell r="U445">
            <v>0</v>
          </cell>
          <cell r="V445">
            <v>0</v>
          </cell>
          <cell r="W445">
            <v>0</v>
          </cell>
          <cell r="X445">
            <v>0</v>
          </cell>
          <cell r="Y445">
            <v>0</v>
          </cell>
          <cell r="Z445">
            <v>0</v>
          </cell>
          <cell r="AA445">
            <v>0</v>
          </cell>
          <cell r="AB445">
            <v>0</v>
          </cell>
          <cell r="AC445">
            <v>0</v>
          </cell>
        </row>
        <row r="446">
          <cell r="J446">
            <v>0</v>
          </cell>
          <cell r="K446">
            <v>0</v>
          </cell>
          <cell r="L446">
            <v>0</v>
          </cell>
          <cell r="M446">
            <v>0</v>
          </cell>
          <cell r="N446">
            <v>0</v>
          </cell>
          <cell r="O446">
            <v>0</v>
          </cell>
          <cell r="P446">
            <v>0</v>
          </cell>
          <cell r="Q446">
            <v>0</v>
          </cell>
          <cell r="R446">
            <v>0</v>
          </cell>
          <cell r="S446">
            <v>0</v>
          </cell>
          <cell r="T446">
            <v>0</v>
          </cell>
          <cell r="U446">
            <v>0</v>
          </cell>
          <cell r="V446">
            <v>0</v>
          </cell>
          <cell r="W446">
            <v>0</v>
          </cell>
          <cell r="X446">
            <v>0</v>
          </cell>
          <cell r="Y446">
            <v>0</v>
          </cell>
          <cell r="Z446">
            <v>0</v>
          </cell>
          <cell r="AA446">
            <v>0</v>
          </cell>
          <cell r="AB446">
            <v>0</v>
          </cell>
          <cell r="AC446">
            <v>0</v>
          </cell>
        </row>
        <row r="447">
          <cell r="J447">
            <v>0</v>
          </cell>
          <cell r="K447">
            <v>0</v>
          </cell>
          <cell r="L447">
            <v>0</v>
          </cell>
          <cell r="M447">
            <v>0</v>
          </cell>
          <cell r="N447">
            <v>0</v>
          </cell>
          <cell r="O447">
            <v>0</v>
          </cell>
          <cell r="P447">
            <v>0</v>
          </cell>
          <cell r="Q447">
            <v>0</v>
          </cell>
          <cell r="R447">
            <v>0</v>
          </cell>
          <cell r="S447">
            <v>0</v>
          </cell>
          <cell r="T447">
            <v>0</v>
          </cell>
          <cell r="U447">
            <v>0</v>
          </cell>
          <cell r="V447">
            <v>0</v>
          </cell>
          <cell r="W447">
            <v>0</v>
          </cell>
          <cell r="X447">
            <v>0</v>
          </cell>
          <cell r="Y447">
            <v>0</v>
          </cell>
          <cell r="Z447">
            <v>0</v>
          </cell>
          <cell r="AA447">
            <v>0</v>
          </cell>
          <cell r="AB447">
            <v>0</v>
          </cell>
          <cell r="AC447">
            <v>0</v>
          </cell>
        </row>
        <row r="448">
          <cell r="J448">
            <v>2E-3</v>
          </cell>
          <cell r="K448">
            <v>2E-3</v>
          </cell>
          <cell r="L448">
            <v>2E-3</v>
          </cell>
          <cell r="M448">
            <v>2E-3</v>
          </cell>
          <cell r="N448">
            <v>2E-3</v>
          </cell>
          <cell r="O448">
            <v>2E-3</v>
          </cell>
          <cell r="P448">
            <v>2E-3</v>
          </cell>
          <cell r="Q448">
            <v>2E-3</v>
          </cell>
          <cell r="R448">
            <v>2E-3</v>
          </cell>
          <cell r="S448">
            <v>2E-3</v>
          </cell>
          <cell r="T448">
            <v>2E-3</v>
          </cell>
          <cell r="U448">
            <v>2E-3</v>
          </cell>
          <cell r="V448">
            <v>2E-3</v>
          </cell>
          <cell r="W448">
            <v>2E-3</v>
          </cell>
          <cell r="X448">
            <v>2E-3</v>
          </cell>
          <cell r="Y448">
            <v>2E-3</v>
          </cell>
          <cell r="Z448">
            <v>2E-3</v>
          </cell>
          <cell r="AA448">
            <v>2E-3</v>
          </cell>
          <cell r="AB448">
            <v>2E-3</v>
          </cell>
          <cell r="AC448">
            <v>2E-3</v>
          </cell>
        </row>
        <row r="449">
          <cell r="J449">
            <v>0</v>
          </cell>
          <cell r="K449">
            <v>0</v>
          </cell>
          <cell r="L449">
            <v>0</v>
          </cell>
          <cell r="M449">
            <v>0</v>
          </cell>
          <cell r="N449">
            <v>0</v>
          </cell>
          <cell r="O449">
            <v>0</v>
          </cell>
          <cell r="P449">
            <v>0</v>
          </cell>
          <cell r="Q449">
            <v>0</v>
          </cell>
          <cell r="R449">
            <v>0</v>
          </cell>
          <cell r="S449">
            <v>0</v>
          </cell>
          <cell r="T449">
            <v>0</v>
          </cell>
          <cell r="U449">
            <v>0</v>
          </cell>
          <cell r="V449">
            <v>0</v>
          </cell>
          <cell r="W449">
            <v>0</v>
          </cell>
          <cell r="X449">
            <v>0</v>
          </cell>
          <cell r="Y449">
            <v>0</v>
          </cell>
          <cell r="Z449">
            <v>0</v>
          </cell>
          <cell r="AA449">
            <v>0</v>
          </cell>
          <cell r="AB449">
            <v>0</v>
          </cell>
          <cell r="AC449">
            <v>0</v>
          </cell>
        </row>
        <row r="450">
          <cell r="J450">
            <v>0</v>
          </cell>
          <cell r="K450">
            <v>0</v>
          </cell>
          <cell r="L450">
            <v>0</v>
          </cell>
          <cell r="M450">
            <v>0</v>
          </cell>
          <cell r="N450">
            <v>0</v>
          </cell>
          <cell r="O450">
            <v>0</v>
          </cell>
          <cell r="P450">
            <v>0</v>
          </cell>
          <cell r="Q450">
            <v>0</v>
          </cell>
          <cell r="R450">
            <v>0</v>
          </cell>
          <cell r="S450">
            <v>0</v>
          </cell>
          <cell r="T450">
            <v>0</v>
          </cell>
          <cell r="U450">
            <v>0</v>
          </cell>
          <cell r="V450">
            <v>0</v>
          </cell>
          <cell r="W450">
            <v>0</v>
          </cell>
          <cell r="X450">
            <v>0</v>
          </cell>
          <cell r="Y450">
            <v>0</v>
          </cell>
          <cell r="Z450">
            <v>0</v>
          </cell>
          <cell r="AA450">
            <v>0</v>
          </cell>
          <cell r="AB450">
            <v>0</v>
          </cell>
          <cell r="AC450">
            <v>0</v>
          </cell>
        </row>
        <row r="451">
          <cell r="J451">
            <v>0</v>
          </cell>
          <cell r="K451">
            <v>0</v>
          </cell>
          <cell r="L451">
            <v>0</v>
          </cell>
          <cell r="M451">
            <v>0</v>
          </cell>
          <cell r="N451">
            <v>0</v>
          </cell>
          <cell r="O451">
            <v>0</v>
          </cell>
          <cell r="P451">
            <v>0</v>
          </cell>
          <cell r="Q451">
            <v>0</v>
          </cell>
          <cell r="R451">
            <v>0</v>
          </cell>
          <cell r="S451">
            <v>0</v>
          </cell>
          <cell r="T451">
            <v>0</v>
          </cell>
          <cell r="U451">
            <v>0</v>
          </cell>
          <cell r="V451">
            <v>0</v>
          </cell>
          <cell r="W451">
            <v>0</v>
          </cell>
          <cell r="X451">
            <v>0</v>
          </cell>
          <cell r="Y451">
            <v>0</v>
          </cell>
          <cell r="Z451">
            <v>0</v>
          </cell>
          <cell r="AA451">
            <v>0</v>
          </cell>
          <cell r="AB451">
            <v>0</v>
          </cell>
          <cell r="AC451">
            <v>0</v>
          </cell>
        </row>
        <row r="452">
          <cell r="J452">
            <v>0</v>
          </cell>
          <cell r="K452">
            <v>0</v>
          </cell>
          <cell r="L452">
            <v>0</v>
          </cell>
          <cell r="M452">
            <v>0</v>
          </cell>
          <cell r="N452">
            <v>0</v>
          </cell>
          <cell r="O452">
            <v>0</v>
          </cell>
          <cell r="P452">
            <v>0</v>
          </cell>
          <cell r="Q452">
            <v>0</v>
          </cell>
          <cell r="R452">
            <v>0</v>
          </cell>
          <cell r="S452">
            <v>0</v>
          </cell>
          <cell r="T452">
            <v>0</v>
          </cell>
          <cell r="U452">
            <v>0</v>
          </cell>
          <cell r="V452">
            <v>0</v>
          </cell>
          <cell r="W452">
            <v>0</v>
          </cell>
          <cell r="X452">
            <v>0</v>
          </cell>
          <cell r="Y452">
            <v>0</v>
          </cell>
          <cell r="Z452">
            <v>0</v>
          </cell>
          <cell r="AA452">
            <v>0</v>
          </cell>
          <cell r="AB452">
            <v>0</v>
          </cell>
          <cell r="AC452">
            <v>0</v>
          </cell>
        </row>
        <row r="453">
          <cell r="J453">
            <v>0</v>
          </cell>
          <cell r="K453">
            <v>0</v>
          </cell>
          <cell r="L453">
            <v>0</v>
          </cell>
          <cell r="M453">
            <v>0</v>
          </cell>
          <cell r="N453">
            <v>0</v>
          </cell>
          <cell r="O453">
            <v>0</v>
          </cell>
          <cell r="P453">
            <v>0</v>
          </cell>
          <cell r="Q453">
            <v>0</v>
          </cell>
          <cell r="R453">
            <v>0</v>
          </cell>
          <cell r="S453">
            <v>0</v>
          </cell>
          <cell r="T453">
            <v>0</v>
          </cell>
          <cell r="U453">
            <v>0</v>
          </cell>
          <cell r="V453">
            <v>0</v>
          </cell>
          <cell r="W453">
            <v>0</v>
          </cell>
          <cell r="X453">
            <v>0</v>
          </cell>
          <cell r="Y453">
            <v>0</v>
          </cell>
          <cell r="Z453">
            <v>0</v>
          </cell>
          <cell r="AA453">
            <v>0</v>
          </cell>
          <cell r="AB453">
            <v>0</v>
          </cell>
          <cell r="AC453">
            <v>0</v>
          </cell>
        </row>
        <row r="454">
          <cell r="J454">
            <v>0</v>
          </cell>
          <cell r="K454">
            <v>0</v>
          </cell>
          <cell r="L454">
            <v>0</v>
          </cell>
          <cell r="M454">
            <v>0</v>
          </cell>
          <cell r="N454">
            <v>0</v>
          </cell>
          <cell r="O454">
            <v>0</v>
          </cell>
          <cell r="P454">
            <v>0</v>
          </cell>
          <cell r="Q454">
            <v>0</v>
          </cell>
          <cell r="R454">
            <v>0</v>
          </cell>
          <cell r="S454">
            <v>0</v>
          </cell>
          <cell r="T454">
            <v>0</v>
          </cell>
          <cell r="U454">
            <v>0</v>
          </cell>
          <cell r="V454">
            <v>0</v>
          </cell>
          <cell r="W454">
            <v>0</v>
          </cell>
          <cell r="X454">
            <v>0</v>
          </cell>
          <cell r="Y454">
            <v>0</v>
          </cell>
          <cell r="Z454">
            <v>0</v>
          </cell>
          <cell r="AA454">
            <v>0</v>
          </cell>
          <cell r="AB454">
            <v>0</v>
          </cell>
          <cell r="AC454">
            <v>0</v>
          </cell>
        </row>
        <row r="455">
          <cell r="J455">
            <v>0</v>
          </cell>
          <cell r="K455">
            <v>0</v>
          </cell>
          <cell r="L455">
            <v>0</v>
          </cell>
          <cell r="M455">
            <v>0</v>
          </cell>
          <cell r="N455">
            <v>0</v>
          </cell>
          <cell r="O455">
            <v>0</v>
          </cell>
          <cell r="P455">
            <v>0</v>
          </cell>
          <cell r="Q455">
            <v>0</v>
          </cell>
          <cell r="R455">
            <v>0</v>
          </cell>
          <cell r="S455">
            <v>0</v>
          </cell>
          <cell r="T455">
            <v>0</v>
          </cell>
          <cell r="U455">
            <v>0</v>
          </cell>
          <cell r="V455">
            <v>0</v>
          </cell>
          <cell r="W455">
            <v>0</v>
          </cell>
          <cell r="X455">
            <v>0</v>
          </cell>
          <cell r="Y455">
            <v>0</v>
          </cell>
          <cell r="Z455">
            <v>0</v>
          </cell>
          <cell r="AA455">
            <v>0</v>
          </cell>
          <cell r="AB455">
            <v>0</v>
          </cell>
          <cell r="AC455">
            <v>0</v>
          </cell>
        </row>
        <row r="456">
          <cell r="J456">
            <v>0.2</v>
          </cell>
          <cell r="K456">
            <v>0.2</v>
          </cell>
          <cell r="L456">
            <v>0.2</v>
          </cell>
          <cell r="M456">
            <v>0.2</v>
          </cell>
          <cell r="N456">
            <v>0.2</v>
          </cell>
          <cell r="O456">
            <v>0.2</v>
          </cell>
          <cell r="P456">
            <v>0.2</v>
          </cell>
          <cell r="Q456">
            <v>0.2</v>
          </cell>
          <cell r="R456">
            <v>0.2</v>
          </cell>
          <cell r="S456">
            <v>0.2</v>
          </cell>
          <cell r="T456">
            <v>0.2</v>
          </cell>
          <cell r="U456">
            <v>0.2</v>
          </cell>
          <cell r="V456">
            <v>0.2</v>
          </cell>
          <cell r="W456">
            <v>0.2</v>
          </cell>
          <cell r="X456">
            <v>0.2</v>
          </cell>
          <cell r="Y456">
            <v>0.2</v>
          </cell>
          <cell r="Z456">
            <v>0.2</v>
          </cell>
          <cell r="AA456">
            <v>0.2</v>
          </cell>
          <cell r="AB456">
            <v>0.2</v>
          </cell>
          <cell r="AC456">
            <v>0.2</v>
          </cell>
        </row>
        <row r="457">
          <cell r="J457">
            <v>0</v>
          </cell>
          <cell r="K457">
            <v>0</v>
          </cell>
          <cell r="L457">
            <v>0</v>
          </cell>
          <cell r="M457">
            <v>0</v>
          </cell>
          <cell r="N457">
            <v>0</v>
          </cell>
          <cell r="O457">
            <v>0</v>
          </cell>
          <cell r="P457">
            <v>0</v>
          </cell>
          <cell r="Q457">
            <v>0</v>
          </cell>
          <cell r="R457">
            <v>0</v>
          </cell>
          <cell r="S457">
            <v>0</v>
          </cell>
          <cell r="T457">
            <v>0</v>
          </cell>
          <cell r="U457">
            <v>0</v>
          </cell>
          <cell r="V457">
            <v>0</v>
          </cell>
          <cell r="W457">
            <v>0</v>
          </cell>
          <cell r="X457">
            <v>0</v>
          </cell>
          <cell r="Y457">
            <v>0</v>
          </cell>
          <cell r="Z457">
            <v>0</v>
          </cell>
          <cell r="AA457">
            <v>0</v>
          </cell>
          <cell r="AB457">
            <v>0</v>
          </cell>
          <cell r="AC457">
            <v>0</v>
          </cell>
        </row>
        <row r="458">
          <cell r="J458">
            <v>0</v>
          </cell>
          <cell r="K458">
            <v>0</v>
          </cell>
          <cell r="L458">
            <v>0</v>
          </cell>
          <cell r="M458">
            <v>0</v>
          </cell>
          <cell r="N458">
            <v>0</v>
          </cell>
          <cell r="O458">
            <v>0</v>
          </cell>
          <cell r="P458">
            <v>0</v>
          </cell>
          <cell r="Q458">
            <v>0</v>
          </cell>
          <cell r="R458">
            <v>0</v>
          </cell>
          <cell r="S458">
            <v>0</v>
          </cell>
          <cell r="T458">
            <v>0</v>
          </cell>
          <cell r="U458">
            <v>0</v>
          </cell>
          <cell r="V458">
            <v>0</v>
          </cell>
          <cell r="W458">
            <v>0</v>
          </cell>
          <cell r="X458">
            <v>0</v>
          </cell>
          <cell r="Y458">
            <v>0</v>
          </cell>
          <cell r="Z458">
            <v>0</v>
          </cell>
          <cell r="AA458">
            <v>0</v>
          </cell>
          <cell r="AB458">
            <v>0</v>
          </cell>
          <cell r="AC458">
            <v>0</v>
          </cell>
        </row>
        <row r="459">
          <cell r="J459">
            <v>0</v>
          </cell>
          <cell r="K459">
            <v>0</v>
          </cell>
          <cell r="L459">
            <v>0</v>
          </cell>
          <cell r="M459">
            <v>0</v>
          </cell>
          <cell r="N459">
            <v>0</v>
          </cell>
          <cell r="O459">
            <v>0</v>
          </cell>
          <cell r="P459">
            <v>0</v>
          </cell>
          <cell r="Q459">
            <v>0</v>
          </cell>
          <cell r="R459">
            <v>0</v>
          </cell>
          <cell r="S459">
            <v>0</v>
          </cell>
          <cell r="T459">
            <v>0</v>
          </cell>
          <cell r="U459">
            <v>0</v>
          </cell>
          <cell r="V459">
            <v>0</v>
          </cell>
          <cell r="W459">
            <v>0</v>
          </cell>
          <cell r="X459">
            <v>0</v>
          </cell>
          <cell r="Y459">
            <v>0</v>
          </cell>
          <cell r="Z459">
            <v>0</v>
          </cell>
          <cell r="AA459">
            <v>0</v>
          </cell>
          <cell r="AB459">
            <v>0</v>
          </cell>
          <cell r="AC459">
            <v>0</v>
          </cell>
        </row>
        <row r="460">
          <cell r="J460">
            <v>0</v>
          </cell>
          <cell r="K460">
            <v>0</v>
          </cell>
          <cell r="L460">
            <v>0</v>
          </cell>
          <cell r="M460">
            <v>0</v>
          </cell>
          <cell r="N460">
            <v>0</v>
          </cell>
          <cell r="O460">
            <v>0</v>
          </cell>
          <cell r="P460">
            <v>0</v>
          </cell>
          <cell r="Q460">
            <v>0</v>
          </cell>
          <cell r="R460">
            <v>0</v>
          </cell>
          <cell r="S460">
            <v>0</v>
          </cell>
          <cell r="T460">
            <v>0</v>
          </cell>
          <cell r="U460">
            <v>0</v>
          </cell>
          <cell r="V460">
            <v>0</v>
          </cell>
          <cell r="W460">
            <v>0</v>
          </cell>
          <cell r="X460">
            <v>0</v>
          </cell>
          <cell r="Y460">
            <v>0</v>
          </cell>
          <cell r="Z460">
            <v>0</v>
          </cell>
          <cell r="AA460">
            <v>0</v>
          </cell>
          <cell r="AB460">
            <v>0</v>
          </cell>
          <cell r="AC460">
            <v>0</v>
          </cell>
        </row>
        <row r="461">
          <cell r="J461">
            <v>0</v>
          </cell>
          <cell r="K461">
            <v>0</v>
          </cell>
          <cell r="L461">
            <v>0</v>
          </cell>
          <cell r="M461">
            <v>0</v>
          </cell>
          <cell r="N461">
            <v>0</v>
          </cell>
          <cell r="O461">
            <v>0</v>
          </cell>
          <cell r="P461">
            <v>0</v>
          </cell>
          <cell r="Q461">
            <v>0</v>
          </cell>
          <cell r="R461">
            <v>0</v>
          </cell>
          <cell r="S461">
            <v>0</v>
          </cell>
          <cell r="T461">
            <v>0</v>
          </cell>
          <cell r="U461">
            <v>0</v>
          </cell>
          <cell r="V461">
            <v>0</v>
          </cell>
          <cell r="W461">
            <v>0</v>
          </cell>
          <cell r="X461">
            <v>0</v>
          </cell>
          <cell r="Y461">
            <v>0</v>
          </cell>
          <cell r="Z461">
            <v>0</v>
          </cell>
          <cell r="AA461">
            <v>0</v>
          </cell>
          <cell r="AB461">
            <v>0</v>
          </cell>
          <cell r="AC461">
            <v>0</v>
          </cell>
        </row>
        <row r="462">
          <cell r="J462">
            <v>0</v>
          </cell>
          <cell r="K462">
            <v>0</v>
          </cell>
          <cell r="L462">
            <v>0</v>
          </cell>
          <cell r="M462">
            <v>0</v>
          </cell>
          <cell r="N462">
            <v>0</v>
          </cell>
          <cell r="O462">
            <v>0</v>
          </cell>
          <cell r="P462">
            <v>0</v>
          </cell>
          <cell r="Q462">
            <v>0</v>
          </cell>
          <cell r="R462">
            <v>0</v>
          </cell>
          <cell r="S462">
            <v>0</v>
          </cell>
          <cell r="T462">
            <v>0</v>
          </cell>
          <cell r="U462">
            <v>0</v>
          </cell>
          <cell r="V462">
            <v>0</v>
          </cell>
          <cell r="W462">
            <v>0</v>
          </cell>
          <cell r="X462">
            <v>0</v>
          </cell>
          <cell r="Y462">
            <v>0</v>
          </cell>
          <cell r="Z462">
            <v>0</v>
          </cell>
          <cell r="AA462">
            <v>0</v>
          </cell>
          <cell r="AB462">
            <v>0</v>
          </cell>
          <cell r="AC462">
            <v>0</v>
          </cell>
        </row>
        <row r="463">
          <cell r="J463">
            <v>0</v>
          </cell>
          <cell r="K463">
            <v>0</v>
          </cell>
          <cell r="L463">
            <v>0</v>
          </cell>
          <cell r="M463">
            <v>0</v>
          </cell>
          <cell r="N463">
            <v>0</v>
          </cell>
          <cell r="O463">
            <v>0</v>
          </cell>
          <cell r="P463">
            <v>0</v>
          </cell>
          <cell r="Q463">
            <v>0</v>
          </cell>
          <cell r="R463">
            <v>0</v>
          </cell>
          <cell r="S463">
            <v>0</v>
          </cell>
          <cell r="T463">
            <v>0</v>
          </cell>
          <cell r="U463">
            <v>0</v>
          </cell>
          <cell r="V463">
            <v>0</v>
          </cell>
          <cell r="W463">
            <v>0</v>
          </cell>
          <cell r="X463">
            <v>0</v>
          </cell>
          <cell r="Y463">
            <v>0</v>
          </cell>
          <cell r="Z463">
            <v>0</v>
          </cell>
          <cell r="AA463">
            <v>0</v>
          </cell>
          <cell r="AB463">
            <v>0</v>
          </cell>
          <cell r="AC463">
            <v>0</v>
          </cell>
        </row>
        <row r="464">
          <cell r="J464">
            <v>0</v>
          </cell>
          <cell r="K464">
            <v>0</v>
          </cell>
          <cell r="L464">
            <v>0</v>
          </cell>
          <cell r="M464">
            <v>0</v>
          </cell>
          <cell r="N464">
            <v>0</v>
          </cell>
          <cell r="O464">
            <v>0</v>
          </cell>
          <cell r="P464">
            <v>0</v>
          </cell>
          <cell r="Q464">
            <v>0</v>
          </cell>
          <cell r="R464">
            <v>0</v>
          </cell>
          <cell r="S464">
            <v>0</v>
          </cell>
          <cell r="T464">
            <v>0</v>
          </cell>
          <cell r="U464">
            <v>0</v>
          </cell>
          <cell r="V464">
            <v>0</v>
          </cell>
          <cell r="W464">
            <v>0</v>
          </cell>
          <cell r="X464">
            <v>0</v>
          </cell>
          <cell r="Y464">
            <v>0</v>
          </cell>
          <cell r="Z464">
            <v>0</v>
          </cell>
          <cell r="AA464">
            <v>0</v>
          </cell>
          <cell r="AB464">
            <v>0</v>
          </cell>
          <cell r="AC464">
            <v>0</v>
          </cell>
        </row>
        <row r="465">
          <cell r="J465">
            <v>0</v>
          </cell>
          <cell r="K465">
            <v>0</v>
          </cell>
          <cell r="L465">
            <v>0</v>
          </cell>
          <cell r="M465">
            <v>0</v>
          </cell>
          <cell r="N465">
            <v>0</v>
          </cell>
          <cell r="O465">
            <v>0</v>
          </cell>
          <cell r="P465">
            <v>0</v>
          </cell>
          <cell r="Q465">
            <v>0</v>
          </cell>
          <cell r="R465">
            <v>0</v>
          </cell>
          <cell r="S465">
            <v>0</v>
          </cell>
          <cell r="T465">
            <v>0</v>
          </cell>
          <cell r="U465">
            <v>0</v>
          </cell>
          <cell r="V465">
            <v>0</v>
          </cell>
          <cell r="W465">
            <v>0</v>
          </cell>
          <cell r="X465">
            <v>0</v>
          </cell>
          <cell r="Y465">
            <v>0</v>
          </cell>
          <cell r="Z465">
            <v>0</v>
          </cell>
          <cell r="AA465">
            <v>0</v>
          </cell>
          <cell r="AB465">
            <v>0</v>
          </cell>
          <cell r="AC465">
            <v>0</v>
          </cell>
        </row>
        <row r="466">
          <cell r="J466">
            <v>0</v>
          </cell>
          <cell r="K466">
            <v>0</v>
          </cell>
          <cell r="L466">
            <v>0</v>
          </cell>
          <cell r="M466">
            <v>0</v>
          </cell>
          <cell r="N466">
            <v>0</v>
          </cell>
          <cell r="O466">
            <v>0</v>
          </cell>
          <cell r="P466">
            <v>0</v>
          </cell>
          <cell r="Q466">
            <v>0</v>
          </cell>
          <cell r="R466">
            <v>0</v>
          </cell>
          <cell r="S466">
            <v>0</v>
          </cell>
          <cell r="T466">
            <v>0</v>
          </cell>
          <cell r="U466">
            <v>0</v>
          </cell>
          <cell r="V466">
            <v>0</v>
          </cell>
          <cell r="W466">
            <v>0</v>
          </cell>
          <cell r="X466">
            <v>0</v>
          </cell>
          <cell r="Y466">
            <v>0</v>
          </cell>
          <cell r="Z466">
            <v>0</v>
          </cell>
          <cell r="AA466">
            <v>0</v>
          </cell>
          <cell r="AB466">
            <v>0</v>
          </cell>
          <cell r="AC466">
            <v>0</v>
          </cell>
        </row>
        <row r="467">
          <cell r="J467">
            <v>0</v>
          </cell>
          <cell r="K467">
            <v>0</v>
          </cell>
          <cell r="L467">
            <v>0</v>
          </cell>
          <cell r="M467">
            <v>0</v>
          </cell>
          <cell r="N467">
            <v>0</v>
          </cell>
          <cell r="O467">
            <v>0</v>
          </cell>
          <cell r="P467">
            <v>0</v>
          </cell>
          <cell r="Q467">
            <v>0</v>
          </cell>
          <cell r="R467">
            <v>0</v>
          </cell>
          <cell r="S467">
            <v>0</v>
          </cell>
          <cell r="T467">
            <v>0</v>
          </cell>
          <cell r="U467">
            <v>0</v>
          </cell>
          <cell r="V467">
            <v>0</v>
          </cell>
          <cell r="W467">
            <v>0</v>
          </cell>
          <cell r="X467">
            <v>0</v>
          </cell>
          <cell r="Y467">
            <v>0</v>
          </cell>
          <cell r="Z467">
            <v>0</v>
          </cell>
          <cell r="AA467">
            <v>0</v>
          </cell>
          <cell r="AB467">
            <v>0</v>
          </cell>
          <cell r="AC467">
            <v>0</v>
          </cell>
        </row>
        <row r="468">
          <cell r="J468">
            <v>0</v>
          </cell>
          <cell r="K468">
            <v>0</v>
          </cell>
          <cell r="L468">
            <v>0</v>
          </cell>
          <cell r="M468">
            <v>0</v>
          </cell>
          <cell r="N468">
            <v>0</v>
          </cell>
          <cell r="O468">
            <v>0</v>
          </cell>
          <cell r="P468">
            <v>0</v>
          </cell>
          <cell r="Q468">
            <v>0</v>
          </cell>
          <cell r="R468">
            <v>0</v>
          </cell>
          <cell r="S468">
            <v>0</v>
          </cell>
          <cell r="T468">
            <v>0</v>
          </cell>
          <cell r="U468">
            <v>0</v>
          </cell>
          <cell r="V468">
            <v>0</v>
          </cell>
          <cell r="W468">
            <v>0</v>
          </cell>
          <cell r="X468">
            <v>0</v>
          </cell>
          <cell r="Y468">
            <v>0</v>
          </cell>
          <cell r="Z468">
            <v>0</v>
          </cell>
          <cell r="AA468">
            <v>0</v>
          </cell>
          <cell r="AB468">
            <v>0</v>
          </cell>
          <cell r="AC468">
            <v>0</v>
          </cell>
        </row>
        <row r="469">
          <cell r="J469">
            <v>0</v>
          </cell>
          <cell r="K469">
            <v>0</v>
          </cell>
          <cell r="L469">
            <v>0</v>
          </cell>
          <cell r="M469">
            <v>0</v>
          </cell>
          <cell r="N469">
            <v>0</v>
          </cell>
          <cell r="O469">
            <v>0</v>
          </cell>
          <cell r="P469">
            <v>0</v>
          </cell>
          <cell r="Q469">
            <v>0</v>
          </cell>
          <cell r="R469">
            <v>0</v>
          </cell>
          <cell r="S469">
            <v>0</v>
          </cell>
          <cell r="T469">
            <v>0</v>
          </cell>
          <cell r="U469">
            <v>0</v>
          </cell>
          <cell r="V469">
            <v>0</v>
          </cell>
          <cell r="W469">
            <v>0</v>
          </cell>
          <cell r="X469">
            <v>0</v>
          </cell>
          <cell r="Y469">
            <v>0</v>
          </cell>
          <cell r="Z469">
            <v>0</v>
          </cell>
          <cell r="AA469">
            <v>0</v>
          </cell>
          <cell r="AB469">
            <v>0</v>
          </cell>
          <cell r="AC469">
            <v>0</v>
          </cell>
        </row>
        <row r="470">
          <cell r="J470">
            <v>0</v>
          </cell>
          <cell r="K470">
            <v>0</v>
          </cell>
          <cell r="L470">
            <v>0</v>
          </cell>
          <cell r="M470">
            <v>0</v>
          </cell>
          <cell r="N470">
            <v>0</v>
          </cell>
          <cell r="O470">
            <v>0</v>
          </cell>
          <cell r="P470">
            <v>0</v>
          </cell>
          <cell r="Q470">
            <v>0</v>
          </cell>
          <cell r="R470">
            <v>0</v>
          </cell>
          <cell r="S470">
            <v>0</v>
          </cell>
          <cell r="T470">
            <v>0</v>
          </cell>
          <cell r="U470">
            <v>0</v>
          </cell>
          <cell r="V470">
            <v>0</v>
          </cell>
          <cell r="W470">
            <v>0</v>
          </cell>
          <cell r="X470">
            <v>0</v>
          </cell>
          <cell r="Y470">
            <v>0</v>
          </cell>
          <cell r="Z470">
            <v>0</v>
          </cell>
          <cell r="AA470">
            <v>0</v>
          </cell>
          <cell r="AB470">
            <v>0</v>
          </cell>
          <cell r="AC470">
            <v>0</v>
          </cell>
        </row>
        <row r="471">
          <cell r="J471">
            <v>0</v>
          </cell>
          <cell r="K471">
            <v>0</v>
          </cell>
          <cell r="L471">
            <v>0</v>
          </cell>
          <cell r="M471">
            <v>0</v>
          </cell>
          <cell r="N471">
            <v>0</v>
          </cell>
          <cell r="O471">
            <v>0</v>
          </cell>
          <cell r="P471">
            <v>0</v>
          </cell>
          <cell r="Q471">
            <v>0</v>
          </cell>
          <cell r="R471">
            <v>0</v>
          </cell>
          <cell r="S471">
            <v>0</v>
          </cell>
          <cell r="T471">
            <v>0</v>
          </cell>
          <cell r="U471">
            <v>0</v>
          </cell>
          <cell r="V471">
            <v>0</v>
          </cell>
          <cell r="W471">
            <v>0</v>
          </cell>
          <cell r="X471">
            <v>0</v>
          </cell>
          <cell r="Y471">
            <v>0</v>
          </cell>
          <cell r="Z471">
            <v>0</v>
          </cell>
          <cell r="AA471">
            <v>0</v>
          </cell>
          <cell r="AB471">
            <v>0</v>
          </cell>
          <cell r="AC471">
            <v>0</v>
          </cell>
        </row>
        <row r="472">
          <cell r="J472">
            <v>0</v>
          </cell>
          <cell r="K472">
            <v>0</v>
          </cell>
          <cell r="L472">
            <v>0</v>
          </cell>
          <cell r="M472">
            <v>0</v>
          </cell>
          <cell r="N472">
            <v>0</v>
          </cell>
          <cell r="O472">
            <v>0</v>
          </cell>
          <cell r="P472">
            <v>0</v>
          </cell>
          <cell r="Q472">
            <v>0</v>
          </cell>
          <cell r="R472">
            <v>0</v>
          </cell>
          <cell r="S472">
            <v>0</v>
          </cell>
          <cell r="T472">
            <v>0</v>
          </cell>
          <cell r="U472">
            <v>0</v>
          </cell>
          <cell r="V472">
            <v>0</v>
          </cell>
          <cell r="W472">
            <v>0</v>
          </cell>
          <cell r="X472">
            <v>0</v>
          </cell>
          <cell r="Y472">
            <v>0</v>
          </cell>
          <cell r="Z472">
            <v>0</v>
          </cell>
          <cell r="AA472">
            <v>0</v>
          </cell>
          <cell r="AB472">
            <v>0</v>
          </cell>
          <cell r="AC472">
            <v>0</v>
          </cell>
        </row>
        <row r="473">
          <cell r="J473">
            <v>0</v>
          </cell>
          <cell r="K473">
            <v>0</v>
          </cell>
          <cell r="L473">
            <v>0</v>
          </cell>
          <cell r="M473">
            <v>0</v>
          </cell>
          <cell r="N473">
            <v>0</v>
          </cell>
          <cell r="O473">
            <v>0</v>
          </cell>
          <cell r="P473">
            <v>0</v>
          </cell>
          <cell r="Q473">
            <v>0</v>
          </cell>
          <cell r="R473">
            <v>0</v>
          </cell>
          <cell r="S473">
            <v>0</v>
          </cell>
          <cell r="T473">
            <v>0</v>
          </cell>
          <cell r="U473">
            <v>0</v>
          </cell>
          <cell r="V473">
            <v>0</v>
          </cell>
          <cell r="W473">
            <v>0</v>
          </cell>
          <cell r="X473">
            <v>0</v>
          </cell>
          <cell r="Y473">
            <v>0</v>
          </cell>
          <cell r="Z473">
            <v>0</v>
          </cell>
          <cell r="AA473">
            <v>0</v>
          </cell>
          <cell r="AB473">
            <v>0</v>
          </cell>
          <cell r="AC473">
            <v>0</v>
          </cell>
        </row>
        <row r="474">
          <cell r="J474">
            <v>0</v>
          </cell>
          <cell r="K474">
            <v>0</v>
          </cell>
          <cell r="L474">
            <v>0</v>
          </cell>
          <cell r="M474">
            <v>0</v>
          </cell>
          <cell r="N474">
            <v>0</v>
          </cell>
          <cell r="O474">
            <v>0</v>
          </cell>
          <cell r="P474">
            <v>0</v>
          </cell>
          <cell r="Q474">
            <v>0</v>
          </cell>
          <cell r="R474">
            <v>0</v>
          </cell>
          <cell r="S474">
            <v>0</v>
          </cell>
          <cell r="T474">
            <v>0</v>
          </cell>
          <cell r="U474">
            <v>0</v>
          </cell>
          <cell r="V474">
            <v>0</v>
          </cell>
          <cell r="W474">
            <v>0</v>
          </cell>
          <cell r="X474">
            <v>0</v>
          </cell>
          <cell r="Y474">
            <v>0</v>
          </cell>
          <cell r="Z474">
            <v>0</v>
          </cell>
          <cell r="AA474">
            <v>0</v>
          </cell>
          <cell r="AB474">
            <v>0</v>
          </cell>
          <cell r="AC474">
            <v>0</v>
          </cell>
        </row>
        <row r="475">
          <cell r="J475">
            <v>0</v>
          </cell>
          <cell r="K475">
            <v>0</v>
          </cell>
          <cell r="L475">
            <v>0</v>
          </cell>
          <cell r="M475">
            <v>0</v>
          </cell>
          <cell r="N475">
            <v>0</v>
          </cell>
          <cell r="O475">
            <v>0</v>
          </cell>
          <cell r="P475">
            <v>0</v>
          </cell>
          <cell r="Q475">
            <v>0</v>
          </cell>
          <cell r="R475">
            <v>0</v>
          </cell>
          <cell r="S475">
            <v>0</v>
          </cell>
          <cell r="T475">
            <v>0</v>
          </cell>
          <cell r="U475">
            <v>0</v>
          </cell>
          <cell r="V475">
            <v>0</v>
          </cell>
          <cell r="W475">
            <v>0</v>
          </cell>
          <cell r="X475">
            <v>0</v>
          </cell>
          <cell r="Y475">
            <v>0</v>
          </cell>
          <cell r="Z475">
            <v>0</v>
          </cell>
          <cell r="AA475">
            <v>0</v>
          </cell>
          <cell r="AB475">
            <v>0</v>
          </cell>
          <cell r="AC475">
            <v>0</v>
          </cell>
        </row>
        <row r="476">
          <cell r="J476">
            <v>0</v>
          </cell>
          <cell r="K476">
            <v>0</v>
          </cell>
          <cell r="L476">
            <v>0</v>
          </cell>
          <cell r="M476">
            <v>0</v>
          </cell>
          <cell r="N476">
            <v>0</v>
          </cell>
          <cell r="O476">
            <v>0</v>
          </cell>
          <cell r="P476">
            <v>0</v>
          </cell>
          <cell r="Q476">
            <v>0</v>
          </cell>
          <cell r="R476">
            <v>0</v>
          </cell>
          <cell r="S476">
            <v>0</v>
          </cell>
          <cell r="T476">
            <v>0</v>
          </cell>
          <cell r="U476">
            <v>0</v>
          </cell>
          <cell r="V476">
            <v>0</v>
          </cell>
          <cell r="W476">
            <v>0</v>
          </cell>
          <cell r="X476">
            <v>0</v>
          </cell>
          <cell r="Y476">
            <v>0</v>
          </cell>
          <cell r="Z476">
            <v>0</v>
          </cell>
          <cell r="AA476">
            <v>0</v>
          </cell>
          <cell r="AB476">
            <v>0</v>
          </cell>
          <cell r="AC476">
            <v>0</v>
          </cell>
        </row>
        <row r="477">
          <cell r="J477">
            <v>0</v>
          </cell>
          <cell r="K477">
            <v>0</v>
          </cell>
          <cell r="L477">
            <v>0</v>
          </cell>
          <cell r="M477">
            <v>0</v>
          </cell>
          <cell r="N477">
            <v>0</v>
          </cell>
          <cell r="O477">
            <v>0</v>
          </cell>
          <cell r="P477">
            <v>0</v>
          </cell>
          <cell r="Q477">
            <v>0</v>
          </cell>
          <cell r="R477">
            <v>0</v>
          </cell>
          <cell r="S477">
            <v>0</v>
          </cell>
          <cell r="T477">
            <v>0</v>
          </cell>
          <cell r="U477">
            <v>0</v>
          </cell>
          <cell r="V477">
            <v>0</v>
          </cell>
          <cell r="W477">
            <v>0</v>
          </cell>
          <cell r="X477">
            <v>0</v>
          </cell>
          <cell r="Y477">
            <v>0</v>
          </cell>
          <cell r="Z477">
            <v>0</v>
          </cell>
          <cell r="AA477">
            <v>0</v>
          </cell>
          <cell r="AB477">
            <v>0</v>
          </cell>
          <cell r="AC477">
            <v>0</v>
          </cell>
        </row>
        <row r="478">
          <cell r="J478">
            <v>0</v>
          </cell>
          <cell r="K478">
            <v>0</v>
          </cell>
          <cell r="L478">
            <v>0</v>
          </cell>
          <cell r="M478">
            <v>0</v>
          </cell>
          <cell r="N478">
            <v>0</v>
          </cell>
          <cell r="O478">
            <v>0</v>
          </cell>
          <cell r="P478">
            <v>0</v>
          </cell>
          <cell r="Q478">
            <v>0</v>
          </cell>
          <cell r="R478">
            <v>0</v>
          </cell>
          <cell r="S478">
            <v>0</v>
          </cell>
          <cell r="T478">
            <v>0</v>
          </cell>
          <cell r="U478">
            <v>0</v>
          </cell>
          <cell r="V478">
            <v>0</v>
          </cell>
          <cell r="W478">
            <v>0</v>
          </cell>
          <cell r="X478">
            <v>0</v>
          </cell>
          <cell r="Y478">
            <v>0</v>
          </cell>
          <cell r="Z478">
            <v>0</v>
          </cell>
          <cell r="AA478">
            <v>0</v>
          </cell>
          <cell r="AB478">
            <v>0</v>
          </cell>
          <cell r="AC478">
            <v>0</v>
          </cell>
        </row>
        <row r="479">
          <cell r="J479">
            <v>0</v>
          </cell>
          <cell r="K479">
            <v>0</v>
          </cell>
          <cell r="L479">
            <v>0</v>
          </cell>
          <cell r="M479">
            <v>0</v>
          </cell>
          <cell r="N479">
            <v>0</v>
          </cell>
          <cell r="O479">
            <v>0</v>
          </cell>
          <cell r="P479">
            <v>0</v>
          </cell>
          <cell r="Q479">
            <v>0</v>
          </cell>
          <cell r="R479">
            <v>0</v>
          </cell>
          <cell r="S479">
            <v>0</v>
          </cell>
          <cell r="T479">
            <v>0</v>
          </cell>
          <cell r="U479">
            <v>0</v>
          </cell>
          <cell r="V479">
            <v>0</v>
          </cell>
          <cell r="W479">
            <v>0</v>
          </cell>
          <cell r="X479">
            <v>0</v>
          </cell>
          <cell r="Y479">
            <v>0</v>
          </cell>
          <cell r="Z479">
            <v>0</v>
          </cell>
          <cell r="AA479">
            <v>0</v>
          </cell>
          <cell r="AB479">
            <v>0</v>
          </cell>
          <cell r="AC479">
            <v>0</v>
          </cell>
        </row>
        <row r="480">
          <cell r="J480">
            <v>0</v>
          </cell>
          <cell r="K480">
            <v>0</v>
          </cell>
          <cell r="L480">
            <v>0</v>
          </cell>
          <cell r="M480">
            <v>0</v>
          </cell>
          <cell r="N480">
            <v>0</v>
          </cell>
          <cell r="O480">
            <v>0</v>
          </cell>
          <cell r="P480">
            <v>0</v>
          </cell>
          <cell r="Q480">
            <v>0</v>
          </cell>
          <cell r="R480">
            <v>0</v>
          </cell>
          <cell r="S480">
            <v>0</v>
          </cell>
          <cell r="T480">
            <v>0</v>
          </cell>
          <cell r="U480">
            <v>0</v>
          </cell>
          <cell r="V480">
            <v>0</v>
          </cell>
          <cell r="W480">
            <v>0</v>
          </cell>
          <cell r="X480">
            <v>0</v>
          </cell>
          <cell r="Y480">
            <v>0</v>
          </cell>
          <cell r="Z480">
            <v>0</v>
          </cell>
          <cell r="AA480">
            <v>0</v>
          </cell>
          <cell r="AB480">
            <v>0</v>
          </cell>
          <cell r="AC480">
            <v>0</v>
          </cell>
        </row>
        <row r="481">
          <cell r="J481">
            <v>0</v>
          </cell>
          <cell r="K481">
            <v>0</v>
          </cell>
          <cell r="L481">
            <v>0</v>
          </cell>
          <cell r="M481">
            <v>0</v>
          </cell>
          <cell r="N481">
            <v>0</v>
          </cell>
          <cell r="O481">
            <v>0</v>
          </cell>
          <cell r="P481">
            <v>0</v>
          </cell>
          <cell r="Q481">
            <v>0</v>
          </cell>
          <cell r="R481">
            <v>0</v>
          </cell>
          <cell r="S481">
            <v>0</v>
          </cell>
          <cell r="T481">
            <v>0</v>
          </cell>
          <cell r="U481">
            <v>0</v>
          </cell>
          <cell r="V481">
            <v>0</v>
          </cell>
          <cell r="W481">
            <v>0</v>
          </cell>
          <cell r="X481">
            <v>0</v>
          </cell>
          <cell r="Y481">
            <v>0</v>
          </cell>
          <cell r="Z481">
            <v>0</v>
          </cell>
          <cell r="AA481">
            <v>0</v>
          </cell>
          <cell r="AB481">
            <v>0</v>
          </cell>
          <cell r="AC481">
            <v>0</v>
          </cell>
        </row>
        <row r="482">
          <cell r="J482">
            <v>0</v>
          </cell>
          <cell r="K482">
            <v>0</v>
          </cell>
          <cell r="L482">
            <v>0</v>
          </cell>
          <cell r="M482">
            <v>0</v>
          </cell>
          <cell r="N482">
            <v>0</v>
          </cell>
          <cell r="O482">
            <v>0</v>
          </cell>
          <cell r="P482">
            <v>0</v>
          </cell>
          <cell r="Q482">
            <v>0</v>
          </cell>
          <cell r="R482">
            <v>0</v>
          </cell>
          <cell r="S482">
            <v>0</v>
          </cell>
          <cell r="T482">
            <v>0</v>
          </cell>
          <cell r="U482">
            <v>0</v>
          </cell>
          <cell r="V482">
            <v>0</v>
          </cell>
          <cell r="W482">
            <v>0</v>
          </cell>
          <cell r="X482">
            <v>0</v>
          </cell>
          <cell r="Y482">
            <v>0</v>
          </cell>
          <cell r="Z482">
            <v>0</v>
          </cell>
          <cell r="AA482">
            <v>0</v>
          </cell>
          <cell r="AB482">
            <v>0</v>
          </cell>
          <cell r="AC482">
            <v>0</v>
          </cell>
        </row>
        <row r="483">
          <cell r="J483">
            <v>0</v>
          </cell>
          <cell r="K483">
            <v>0</v>
          </cell>
          <cell r="L483">
            <v>0</v>
          </cell>
          <cell r="M483">
            <v>0</v>
          </cell>
          <cell r="N483">
            <v>0</v>
          </cell>
          <cell r="O483">
            <v>0</v>
          </cell>
          <cell r="P483">
            <v>0</v>
          </cell>
          <cell r="Q483">
            <v>0</v>
          </cell>
          <cell r="R483">
            <v>0</v>
          </cell>
          <cell r="S483">
            <v>0</v>
          </cell>
          <cell r="T483">
            <v>0</v>
          </cell>
          <cell r="U483">
            <v>0</v>
          </cell>
          <cell r="V483">
            <v>0</v>
          </cell>
          <cell r="W483">
            <v>0</v>
          </cell>
          <cell r="X483">
            <v>0</v>
          </cell>
          <cell r="Y483">
            <v>0</v>
          </cell>
          <cell r="Z483">
            <v>0</v>
          </cell>
          <cell r="AA483">
            <v>0</v>
          </cell>
          <cell r="AB483">
            <v>0</v>
          </cell>
          <cell r="AC483">
            <v>0</v>
          </cell>
        </row>
        <row r="484">
          <cell r="J484">
            <v>21.857142857142858</v>
          </cell>
          <cell r="K484">
            <v>21.857142857142858</v>
          </cell>
          <cell r="L484">
            <v>21.857142857142858</v>
          </cell>
          <cell r="M484">
            <v>21.857142857142858</v>
          </cell>
          <cell r="N484">
            <v>21.857142857142858</v>
          </cell>
          <cell r="O484">
            <v>21.857142857142858</v>
          </cell>
          <cell r="P484">
            <v>21.857142857142858</v>
          </cell>
          <cell r="Q484">
            <v>21.857142857142858</v>
          </cell>
          <cell r="R484">
            <v>21.857142857142858</v>
          </cell>
          <cell r="S484">
            <v>21.857142857142858</v>
          </cell>
          <cell r="T484">
            <v>21.857142857142858</v>
          </cell>
          <cell r="U484">
            <v>21.857142857142858</v>
          </cell>
          <cell r="V484">
            <v>21.857142857142858</v>
          </cell>
          <cell r="W484">
            <v>21.857142857142858</v>
          </cell>
          <cell r="X484">
            <v>21.857142857142858</v>
          </cell>
          <cell r="Y484">
            <v>21.857142857142858</v>
          </cell>
          <cell r="Z484">
            <v>21.857142857142858</v>
          </cell>
          <cell r="AA484">
            <v>21.857142857142858</v>
          </cell>
          <cell r="AB484">
            <v>21.857142857142858</v>
          </cell>
          <cell r="AC484">
            <v>21.857142857142858</v>
          </cell>
        </row>
        <row r="485">
          <cell r="J485">
            <v>0</v>
          </cell>
          <cell r="K485">
            <v>0</v>
          </cell>
          <cell r="L485">
            <v>0</v>
          </cell>
          <cell r="M485">
            <v>0</v>
          </cell>
          <cell r="N485">
            <v>0</v>
          </cell>
          <cell r="O485">
            <v>0</v>
          </cell>
          <cell r="P485">
            <v>0</v>
          </cell>
          <cell r="Q485">
            <v>0</v>
          </cell>
          <cell r="R485">
            <v>0</v>
          </cell>
          <cell r="S485">
            <v>0</v>
          </cell>
          <cell r="T485">
            <v>0</v>
          </cell>
          <cell r="U485">
            <v>0</v>
          </cell>
          <cell r="V485">
            <v>0</v>
          </cell>
          <cell r="W485">
            <v>0</v>
          </cell>
          <cell r="X485">
            <v>0</v>
          </cell>
          <cell r="Y485">
            <v>0</v>
          </cell>
          <cell r="Z485">
            <v>0</v>
          </cell>
          <cell r="AA485">
            <v>0</v>
          </cell>
          <cell r="AB485">
            <v>0</v>
          </cell>
          <cell r="AC485">
            <v>0</v>
          </cell>
        </row>
        <row r="486">
          <cell r="J486">
            <v>0</v>
          </cell>
          <cell r="K486">
            <v>0</v>
          </cell>
          <cell r="L486">
            <v>0</v>
          </cell>
          <cell r="M486">
            <v>0</v>
          </cell>
          <cell r="N486">
            <v>0</v>
          </cell>
          <cell r="O486">
            <v>0</v>
          </cell>
          <cell r="P486">
            <v>0</v>
          </cell>
          <cell r="Q486">
            <v>0</v>
          </cell>
          <cell r="R486">
            <v>0</v>
          </cell>
          <cell r="S486">
            <v>0</v>
          </cell>
          <cell r="T486">
            <v>0</v>
          </cell>
          <cell r="U486">
            <v>0</v>
          </cell>
          <cell r="V486">
            <v>0</v>
          </cell>
          <cell r="W486">
            <v>0</v>
          </cell>
          <cell r="X486">
            <v>0</v>
          </cell>
          <cell r="Y486">
            <v>0</v>
          </cell>
          <cell r="Z486">
            <v>0</v>
          </cell>
          <cell r="AA486">
            <v>0</v>
          </cell>
          <cell r="AB486">
            <v>0</v>
          </cell>
          <cell r="AC486">
            <v>0</v>
          </cell>
        </row>
        <row r="487">
          <cell r="J487">
            <v>0</v>
          </cell>
          <cell r="K487">
            <v>0</v>
          </cell>
          <cell r="L487">
            <v>0</v>
          </cell>
          <cell r="M487">
            <v>0</v>
          </cell>
          <cell r="N487">
            <v>0</v>
          </cell>
          <cell r="O487">
            <v>0</v>
          </cell>
          <cell r="P487">
            <v>0</v>
          </cell>
          <cell r="Q487">
            <v>0</v>
          </cell>
          <cell r="R487">
            <v>0</v>
          </cell>
          <cell r="S487">
            <v>0</v>
          </cell>
          <cell r="T487">
            <v>0</v>
          </cell>
          <cell r="U487">
            <v>0</v>
          </cell>
          <cell r="V487">
            <v>0</v>
          </cell>
          <cell r="W487">
            <v>0</v>
          </cell>
          <cell r="X487">
            <v>0</v>
          </cell>
          <cell r="Y487">
            <v>0</v>
          </cell>
          <cell r="Z487">
            <v>0</v>
          </cell>
          <cell r="AA487">
            <v>0</v>
          </cell>
          <cell r="AB487">
            <v>0</v>
          </cell>
          <cell r="AC487">
            <v>0</v>
          </cell>
        </row>
        <row r="488">
          <cell r="J488">
            <v>4.895999999999999</v>
          </cell>
          <cell r="K488">
            <v>4.895999999999999</v>
          </cell>
          <cell r="L488">
            <v>4.895999999999999</v>
          </cell>
          <cell r="M488">
            <v>4.895999999999999</v>
          </cell>
          <cell r="N488">
            <v>4.895999999999999</v>
          </cell>
          <cell r="O488">
            <v>4.895999999999999</v>
          </cell>
          <cell r="P488">
            <v>4.895999999999999</v>
          </cell>
          <cell r="Q488">
            <v>4.895999999999999</v>
          </cell>
          <cell r="R488">
            <v>4.895999999999999</v>
          </cell>
          <cell r="S488">
            <v>4.895999999999999</v>
          </cell>
          <cell r="T488">
            <v>4.895999999999999</v>
          </cell>
          <cell r="U488">
            <v>4.895999999999999</v>
          </cell>
          <cell r="V488">
            <v>4.895999999999999</v>
          </cell>
          <cell r="W488">
            <v>4.895999999999999</v>
          </cell>
          <cell r="X488">
            <v>4.895999999999999</v>
          </cell>
          <cell r="Y488">
            <v>4.895999999999999</v>
          </cell>
          <cell r="Z488">
            <v>4.895999999999999</v>
          </cell>
          <cell r="AA488">
            <v>4.895999999999999</v>
          </cell>
          <cell r="AB488">
            <v>4.895999999999999</v>
          </cell>
          <cell r="AC488">
            <v>4.895999999999999</v>
          </cell>
        </row>
        <row r="489">
          <cell r="J489">
            <v>0</v>
          </cell>
          <cell r="K489">
            <v>0</v>
          </cell>
          <cell r="L489">
            <v>0</v>
          </cell>
          <cell r="M489">
            <v>0</v>
          </cell>
          <cell r="N489">
            <v>0</v>
          </cell>
          <cell r="O489">
            <v>0</v>
          </cell>
          <cell r="P489">
            <v>0</v>
          </cell>
          <cell r="Q489">
            <v>0</v>
          </cell>
          <cell r="R489">
            <v>0</v>
          </cell>
          <cell r="S489">
            <v>0</v>
          </cell>
          <cell r="T489">
            <v>0</v>
          </cell>
          <cell r="U489">
            <v>0</v>
          </cell>
          <cell r="V489">
            <v>0</v>
          </cell>
          <cell r="W489">
            <v>0</v>
          </cell>
          <cell r="X489">
            <v>0</v>
          </cell>
          <cell r="Y489">
            <v>0</v>
          </cell>
          <cell r="Z489">
            <v>0</v>
          </cell>
          <cell r="AA489">
            <v>0</v>
          </cell>
          <cell r="AB489">
            <v>0</v>
          </cell>
          <cell r="AC489">
            <v>0</v>
          </cell>
        </row>
        <row r="490">
          <cell r="J490">
            <v>0</v>
          </cell>
          <cell r="K490">
            <v>0</v>
          </cell>
          <cell r="L490">
            <v>0</v>
          </cell>
          <cell r="M490">
            <v>0</v>
          </cell>
          <cell r="N490">
            <v>0</v>
          </cell>
          <cell r="O490">
            <v>0</v>
          </cell>
          <cell r="P490">
            <v>0</v>
          </cell>
          <cell r="Q490">
            <v>0</v>
          </cell>
          <cell r="R490">
            <v>0</v>
          </cell>
          <cell r="S490">
            <v>0</v>
          </cell>
          <cell r="T490">
            <v>0</v>
          </cell>
          <cell r="U490">
            <v>0</v>
          </cell>
          <cell r="V490">
            <v>0</v>
          </cell>
          <cell r="W490">
            <v>0</v>
          </cell>
          <cell r="X490">
            <v>0</v>
          </cell>
          <cell r="Y490">
            <v>0</v>
          </cell>
          <cell r="Z490">
            <v>0</v>
          </cell>
          <cell r="AA490">
            <v>0</v>
          </cell>
          <cell r="AB490">
            <v>0</v>
          </cell>
          <cell r="AC490">
            <v>0</v>
          </cell>
        </row>
        <row r="491">
          <cell r="J491">
            <v>0</v>
          </cell>
          <cell r="K491">
            <v>0</v>
          </cell>
          <cell r="L491">
            <v>0</v>
          </cell>
          <cell r="M491">
            <v>0</v>
          </cell>
          <cell r="N491">
            <v>0</v>
          </cell>
          <cell r="O491">
            <v>0</v>
          </cell>
          <cell r="P491">
            <v>0</v>
          </cell>
          <cell r="Q491">
            <v>0</v>
          </cell>
          <cell r="R491">
            <v>0</v>
          </cell>
          <cell r="S491">
            <v>0</v>
          </cell>
          <cell r="T491">
            <v>0</v>
          </cell>
          <cell r="U491">
            <v>0</v>
          </cell>
          <cell r="V491">
            <v>0</v>
          </cell>
          <cell r="W491">
            <v>0</v>
          </cell>
          <cell r="X491">
            <v>0</v>
          </cell>
          <cell r="Y491">
            <v>0</v>
          </cell>
          <cell r="Z491">
            <v>0</v>
          </cell>
          <cell r="AA491">
            <v>0</v>
          </cell>
          <cell r="AB491">
            <v>0</v>
          </cell>
          <cell r="AC491">
            <v>0</v>
          </cell>
        </row>
        <row r="492">
          <cell r="J492">
            <v>0</v>
          </cell>
          <cell r="K492">
            <v>0</v>
          </cell>
          <cell r="L492">
            <v>0</v>
          </cell>
          <cell r="M492">
            <v>0</v>
          </cell>
          <cell r="N492">
            <v>0</v>
          </cell>
          <cell r="O492">
            <v>0</v>
          </cell>
          <cell r="P492">
            <v>0</v>
          </cell>
          <cell r="Q492">
            <v>0</v>
          </cell>
          <cell r="R492">
            <v>0</v>
          </cell>
          <cell r="S492">
            <v>0</v>
          </cell>
          <cell r="T492">
            <v>0</v>
          </cell>
          <cell r="U492">
            <v>0</v>
          </cell>
          <cell r="V492">
            <v>0</v>
          </cell>
          <cell r="W492">
            <v>0</v>
          </cell>
          <cell r="X492">
            <v>0</v>
          </cell>
          <cell r="Y492">
            <v>0</v>
          </cell>
          <cell r="Z492">
            <v>0</v>
          </cell>
          <cell r="AA492">
            <v>0</v>
          </cell>
          <cell r="AB492">
            <v>0</v>
          </cell>
          <cell r="AC492">
            <v>0</v>
          </cell>
        </row>
        <row r="493">
          <cell r="J493">
            <v>0</v>
          </cell>
          <cell r="K493">
            <v>0</v>
          </cell>
          <cell r="L493">
            <v>0</v>
          </cell>
          <cell r="M493">
            <v>0</v>
          </cell>
          <cell r="N493">
            <v>0</v>
          </cell>
          <cell r="O493">
            <v>0</v>
          </cell>
          <cell r="P493">
            <v>0</v>
          </cell>
          <cell r="Q493">
            <v>0</v>
          </cell>
          <cell r="R493">
            <v>0</v>
          </cell>
          <cell r="S493">
            <v>0</v>
          </cell>
          <cell r="T493">
            <v>0</v>
          </cell>
          <cell r="U493">
            <v>0</v>
          </cell>
          <cell r="V493">
            <v>0</v>
          </cell>
          <cell r="W493">
            <v>0</v>
          </cell>
          <cell r="X493">
            <v>0</v>
          </cell>
          <cell r="Y493">
            <v>0</v>
          </cell>
          <cell r="Z493">
            <v>0</v>
          </cell>
          <cell r="AA493">
            <v>0</v>
          </cell>
          <cell r="AB493">
            <v>0</v>
          </cell>
          <cell r="AC493">
            <v>0</v>
          </cell>
        </row>
        <row r="494">
          <cell r="J494">
            <v>0</v>
          </cell>
          <cell r="K494">
            <v>0</v>
          </cell>
          <cell r="L494">
            <v>0</v>
          </cell>
          <cell r="M494">
            <v>0</v>
          </cell>
          <cell r="N494">
            <v>0</v>
          </cell>
          <cell r="O494">
            <v>0</v>
          </cell>
          <cell r="P494">
            <v>0</v>
          </cell>
          <cell r="Q494">
            <v>0</v>
          </cell>
          <cell r="R494">
            <v>0</v>
          </cell>
          <cell r="S494">
            <v>0</v>
          </cell>
          <cell r="T494">
            <v>0</v>
          </cell>
          <cell r="U494">
            <v>0</v>
          </cell>
          <cell r="V494">
            <v>0</v>
          </cell>
          <cell r="W494">
            <v>0</v>
          </cell>
          <cell r="X494">
            <v>0</v>
          </cell>
          <cell r="Y494">
            <v>0</v>
          </cell>
          <cell r="Z494">
            <v>0</v>
          </cell>
          <cell r="AA494">
            <v>0</v>
          </cell>
          <cell r="AB494">
            <v>0</v>
          </cell>
          <cell r="AC494">
            <v>0</v>
          </cell>
        </row>
        <row r="495">
          <cell r="J495">
            <v>0</v>
          </cell>
          <cell r="K495">
            <v>0</v>
          </cell>
          <cell r="L495">
            <v>0</v>
          </cell>
          <cell r="M495">
            <v>0</v>
          </cell>
          <cell r="N495">
            <v>0</v>
          </cell>
          <cell r="O495">
            <v>0</v>
          </cell>
          <cell r="P495">
            <v>0</v>
          </cell>
          <cell r="Q495">
            <v>0</v>
          </cell>
          <cell r="R495">
            <v>0</v>
          </cell>
          <cell r="S495">
            <v>0</v>
          </cell>
          <cell r="T495">
            <v>0</v>
          </cell>
          <cell r="U495">
            <v>0</v>
          </cell>
          <cell r="V495">
            <v>0</v>
          </cell>
          <cell r="W495">
            <v>0</v>
          </cell>
          <cell r="X495">
            <v>0</v>
          </cell>
          <cell r="Y495">
            <v>0</v>
          </cell>
          <cell r="Z495">
            <v>0</v>
          </cell>
          <cell r="AA495">
            <v>0</v>
          </cell>
          <cell r="AB495">
            <v>0</v>
          </cell>
          <cell r="AC495">
            <v>0</v>
          </cell>
        </row>
        <row r="496">
          <cell r="J496">
            <v>0</v>
          </cell>
          <cell r="K496">
            <v>0</v>
          </cell>
          <cell r="L496">
            <v>0</v>
          </cell>
          <cell r="M496">
            <v>0</v>
          </cell>
          <cell r="N496">
            <v>0</v>
          </cell>
          <cell r="O496">
            <v>0</v>
          </cell>
          <cell r="P496">
            <v>0</v>
          </cell>
          <cell r="Q496">
            <v>0</v>
          </cell>
          <cell r="R496">
            <v>0</v>
          </cell>
          <cell r="S496">
            <v>0</v>
          </cell>
          <cell r="T496">
            <v>0</v>
          </cell>
          <cell r="U496">
            <v>0</v>
          </cell>
          <cell r="V496">
            <v>0</v>
          </cell>
          <cell r="W496">
            <v>0</v>
          </cell>
          <cell r="X496">
            <v>0</v>
          </cell>
          <cell r="Y496">
            <v>0</v>
          </cell>
          <cell r="Z496">
            <v>0</v>
          </cell>
          <cell r="AA496">
            <v>0</v>
          </cell>
          <cell r="AB496">
            <v>0</v>
          </cell>
          <cell r="AC496">
            <v>0</v>
          </cell>
        </row>
        <row r="497">
          <cell r="J497">
            <v>0</v>
          </cell>
          <cell r="K497">
            <v>0</v>
          </cell>
          <cell r="L497">
            <v>0</v>
          </cell>
          <cell r="M497">
            <v>0</v>
          </cell>
          <cell r="N497">
            <v>0</v>
          </cell>
          <cell r="O497">
            <v>0</v>
          </cell>
          <cell r="P497">
            <v>0</v>
          </cell>
          <cell r="Q497">
            <v>0</v>
          </cell>
          <cell r="R497">
            <v>0</v>
          </cell>
          <cell r="S497">
            <v>0</v>
          </cell>
          <cell r="T497">
            <v>0</v>
          </cell>
          <cell r="U497">
            <v>0</v>
          </cell>
          <cell r="V497">
            <v>0</v>
          </cell>
          <cell r="W497">
            <v>0</v>
          </cell>
          <cell r="X497">
            <v>0</v>
          </cell>
          <cell r="Y497">
            <v>0</v>
          </cell>
          <cell r="Z497">
            <v>0</v>
          </cell>
          <cell r="AA497">
            <v>0</v>
          </cell>
          <cell r="AB497">
            <v>0</v>
          </cell>
          <cell r="AC497">
            <v>0</v>
          </cell>
        </row>
        <row r="498">
          <cell r="J498">
            <v>0.4</v>
          </cell>
          <cell r="K498">
            <v>0.4</v>
          </cell>
          <cell r="L498">
            <v>0.4</v>
          </cell>
          <cell r="M498">
            <v>0.4</v>
          </cell>
          <cell r="N498">
            <v>0.4</v>
          </cell>
          <cell r="O498">
            <v>0.4</v>
          </cell>
          <cell r="P498">
            <v>0.4</v>
          </cell>
          <cell r="Q498">
            <v>0.4</v>
          </cell>
          <cell r="R498">
            <v>0.4</v>
          </cell>
          <cell r="S498">
            <v>0.4</v>
          </cell>
          <cell r="T498">
            <v>0.4</v>
          </cell>
          <cell r="U498">
            <v>0.4</v>
          </cell>
          <cell r="V498">
            <v>0.4</v>
          </cell>
          <cell r="W498">
            <v>0.4</v>
          </cell>
          <cell r="X498">
            <v>0.4</v>
          </cell>
          <cell r="Y498">
            <v>0.4</v>
          </cell>
          <cell r="Z498">
            <v>0.4</v>
          </cell>
          <cell r="AA498">
            <v>0.4</v>
          </cell>
          <cell r="AB498">
            <v>0.4</v>
          </cell>
          <cell r="AC498">
            <v>0.4</v>
          </cell>
        </row>
        <row r="499">
          <cell r="J499">
            <v>0.1</v>
          </cell>
          <cell r="K499">
            <v>0.1</v>
          </cell>
          <cell r="L499">
            <v>0.1</v>
          </cell>
          <cell r="M499">
            <v>0.1</v>
          </cell>
          <cell r="N499">
            <v>0.1</v>
          </cell>
          <cell r="O499">
            <v>0.1</v>
          </cell>
          <cell r="P499">
            <v>0.1</v>
          </cell>
          <cell r="Q499">
            <v>0.1</v>
          </cell>
          <cell r="R499">
            <v>0.1</v>
          </cell>
          <cell r="S499">
            <v>0.1</v>
          </cell>
          <cell r="T499">
            <v>0.1</v>
          </cell>
          <cell r="U499">
            <v>0.1</v>
          </cell>
          <cell r="V499">
            <v>0.1</v>
          </cell>
          <cell r="W499">
            <v>0.1</v>
          </cell>
          <cell r="X499">
            <v>0.1</v>
          </cell>
          <cell r="Y499">
            <v>0.1</v>
          </cell>
          <cell r="Z499">
            <v>0.1</v>
          </cell>
          <cell r="AA499">
            <v>0.1</v>
          </cell>
          <cell r="AB499">
            <v>0.1</v>
          </cell>
          <cell r="AC499">
            <v>0.1</v>
          </cell>
        </row>
        <row r="500">
          <cell r="J500">
            <v>0</v>
          </cell>
          <cell r="K500">
            <v>0</v>
          </cell>
          <cell r="L500">
            <v>0</v>
          </cell>
          <cell r="M500">
            <v>0</v>
          </cell>
          <cell r="N500">
            <v>0</v>
          </cell>
          <cell r="O500">
            <v>0</v>
          </cell>
          <cell r="P500">
            <v>0</v>
          </cell>
          <cell r="Q500">
            <v>0</v>
          </cell>
          <cell r="R500">
            <v>0</v>
          </cell>
          <cell r="S500">
            <v>0</v>
          </cell>
          <cell r="T500">
            <v>0</v>
          </cell>
          <cell r="U500">
            <v>0</v>
          </cell>
          <cell r="V500">
            <v>0</v>
          </cell>
          <cell r="W500">
            <v>0</v>
          </cell>
          <cell r="X500">
            <v>0</v>
          </cell>
          <cell r="Y500">
            <v>0</v>
          </cell>
          <cell r="Z500">
            <v>0</v>
          </cell>
          <cell r="AA500">
            <v>0</v>
          </cell>
          <cell r="AB500">
            <v>0</v>
          </cell>
          <cell r="AC500">
            <v>0</v>
          </cell>
        </row>
        <row r="501">
          <cell r="J501">
            <v>0</v>
          </cell>
          <cell r="K501">
            <v>0</v>
          </cell>
          <cell r="L501">
            <v>0</v>
          </cell>
          <cell r="M501">
            <v>0</v>
          </cell>
          <cell r="N501">
            <v>0</v>
          </cell>
          <cell r="O501">
            <v>0</v>
          </cell>
          <cell r="P501">
            <v>0</v>
          </cell>
          <cell r="Q501">
            <v>0</v>
          </cell>
          <cell r="R501">
            <v>0</v>
          </cell>
          <cell r="S501">
            <v>0</v>
          </cell>
          <cell r="T501">
            <v>0</v>
          </cell>
          <cell r="U501">
            <v>0</v>
          </cell>
          <cell r="V501">
            <v>0</v>
          </cell>
          <cell r="W501">
            <v>0</v>
          </cell>
          <cell r="X501">
            <v>0</v>
          </cell>
          <cell r="Y501">
            <v>0</v>
          </cell>
          <cell r="Z501">
            <v>0</v>
          </cell>
          <cell r="AA501">
            <v>0</v>
          </cell>
          <cell r="AB501">
            <v>0</v>
          </cell>
          <cell r="AC501">
            <v>0</v>
          </cell>
        </row>
        <row r="502">
          <cell r="J502">
            <v>0</v>
          </cell>
          <cell r="K502">
            <v>0</v>
          </cell>
          <cell r="L502">
            <v>0</v>
          </cell>
          <cell r="M502">
            <v>0</v>
          </cell>
          <cell r="N502">
            <v>0</v>
          </cell>
          <cell r="O502">
            <v>0</v>
          </cell>
          <cell r="P502">
            <v>0</v>
          </cell>
          <cell r="Q502">
            <v>0</v>
          </cell>
          <cell r="R502">
            <v>0</v>
          </cell>
          <cell r="S502">
            <v>0</v>
          </cell>
          <cell r="T502">
            <v>0</v>
          </cell>
          <cell r="U502">
            <v>0</v>
          </cell>
          <cell r="V502">
            <v>0</v>
          </cell>
          <cell r="W502">
            <v>0</v>
          </cell>
          <cell r="X502">
            <v>0</v>
          </cell>
          <cell r="Y502">
            <v>0</v>
          </cell>
          <cell r="Z502">
            <v>0</v>
          </cell>
          <cell r="AA502">
            <v>0</v>
          </cell>
          <cell r="AB502">
            <v>0</v>
          </cell>
          <cell r="AC502">
            <v>0</v>
          </cell>
        </row>
        <row r="503">
          <cell r="J503">
            <v>0</v>
          </cell>
          <cell r="K503">
            <v>0</v>
          </cell>
          <cell r="L503">
            <v>0</v>
          </cell>
          <cell r="M503">
            <v>0</v>
          </cell>
          <cell r="N503">
            <v>0</v>
          </cell>
          <cell r="O503">
            <v>0</v>
          </cell>
          <cell r="P503">
            <v>0</v>
          </cell>
          <cell r="Q503">
            <v>0</v>
          </cell>
          <cell r="R503">
            <v>0</v>
          </cell>
          <cell r="S503">
            <v>0</v>
          </cell>
          <cell r="T503">
            <v>0</v>
          </cell>
          <cell r="U503">
            <v>0</v>
          </cell>
          <cell r="V503">
            <v>0</v>
          </cell>
          <cell r="W503">
            <v>0</v>
          </cell>
          <cell r="X503">
            <v>0</v>
          </cell>
          <cell r="Y503">
            <v>0</v>
          </cell>
          <cell r="Z503">
            <v>0</v>
          </cell>
          <cell r="AA503">
            <v>0</v>
          </cell>
          <cell r="AB503">
            <v>0</v>
          </cell>
          <cell r="AC503">
            <v>0</v>
          </cell>
        </row>
        <row r="504">
          <cell r="J504">
            <v>0</v>
          </cell>
          <cell r="K504">
            <v>0</v>
          </cell>
          <cell r="L504">
            <v>0</v>
          </cell>
          <cell r="M504">
            <v>0</v>
          </cell>
          <cell r="N504">
            <v>0</v>
          </cell>
          <cell r="O504">
            <v>0</v>
          </cell>
          <cell r="P504">
            <v>0</v>
          </cell>
          <cell r="Q504">
            <v>0</v>
          </cell>
          <cell r="R504">
            <v>0</v>
          </cell>
          <cell r="S504">
            <v>0</v>
          </cell>
          <cell r="T504">
            <v>0</v>
          </cell>
          <cell r="U504">
            <v>0</v>
          </cell>
          <cell r="V504">
            <v>0</v>
          </cell>
          <cell r="W504">
            <v>0</v>
          </cell>
          <cell r="X504">
            <v>0</v>
          </cell>
          <cell r="Y504">
            <v>0</v>
          </cell>
          <cell r="Z504">
            <v>0</v>
          </cell>
          <cell r="AA504">
            <v>0</v>
          </cell>
          <cell r="AB504">
            <v>0</v>
          </cell>
          <cell r="AC504">
            <v>0</v>
          </cell>
        </row>
        <row r="505">
          <cell r="J505">
            <v>3.6428571428571432</v>
          </cell>
          <cell r="K505">
            <v>3.6428571428571432</v>
          </cell>
          <cell r="L505">
            <v>3.6428571428571432</v>
          </cell>
          <cell r="M505">
            <v>3.6428571428571432</v>
          </cell>
          <cell r="N505">
            <v>3.6428571428571432</v>
          </cell>
          <cell r="O505">
            <v>3.6428571428571432</v>
          </cell>
          <cell r="P505">
            <v>3.6428571428571432</v>
          </cell>
          <cell r="Q505">
            <v>3.6428571428571432</v>
          </cell>
          <cell r="R505">
            <v>3.6428571428571432</v>
          </cell>
          <cell r="S505">
            <v>3.6428571428571432</v>
          </cell>
          <cell r="T505">
            <v>3.6428571428571432</v>
          </cell>
          <cell r="U505">
            <v>3.6428571428571432</v>
          </cell>
          <cell r="V505">
            <v>3.6428571428571432</v>
          </cell>
          <cell r="W505">
            <v>3.6428571428571432</v>
          </cell>
          <cell r="X505">
            <v>3.6428571428571432</v>
          </cell>
          <cell r="Y505">
            <v>3.6428571428571432</v>
          </cell>
          <cell r="Z505">
            <v>3.6428571428571432</v>
          </cell>
          <cell r="AA505">
            <v>3.6428571428571432</v>
          </cell>
          <cell r="AB505">
            <v>3.6428571428571432</v>
          </cell>
          <cell r="AC505">
            <v>3.6428571428571432</v>
          </cell>
        </row>
        <row r="506">
          <cell r="J506">
            <v>0</v>
          </cell>
          <cell r="K506">
            <v>0</v>
          </cell>
          <cell r="L506">
            <v>0</v>
          </cell>
          <cell r="M506">
            <v>0</v>
          </cell>
          <cell r="N506">
            <v>0</v>
          </cell>
          <cell r="O506">
            <v>0</v>
          </cell>
          <cell r="P506">
            <v>0</v>
          </cell>
          <cell r="Q506">
            <v>0</v>
          </cell>
          <cell r="R506">
            <v>0</v>
          </cell>
          <cell r="S506">
            <v>0</v>
          </cell>
          <cell r="T506">
            <v>0</v>
          </cell>
          <cell r="U506">
            <v>0</v>
          </cell>
          <cell r="V506">
            <v>0</v>
          </cell>
          <cell r="W506">
            <v>0</v>
          </cell>
          <cell r="X506">
            <v>0</v>
          </cell>
          <cell r="Y506">
            <v>0</v>
          </cell>
          <cell r="Z506">
            <v>0</v>
          </cell>
          <cell r="AA506">
            <v>0</v>
          </cell>
          <cell r="AB506">
            <v>0</v>
          </cell>
          <cell r="AC506">
            <v>0</v>
          </cell>
        </row>
        <row r="507">
          <cell r="J507">
            <v>0</v>
          </cell>
          <cell r="K507">
            <v>0</v>
          </cell>
          <cell r="L507">
            <v>0</v>
          </cell>
          <cell r="M507">
            <v>0</v>
          </cell>
          <cell r="N507">
            <v>0</v>
          </cell>
          <cell r="O507">
            <v>0</v>
          </cell>
          <cell r="P507">
            <v>0</v>
          </cell>
          <cell r="Q507">
            <v>0</v>
          </cell>
          <cell r="R507">
            <v>0</v>
          </cell>
          <cell r="S507">
            <v>0</v>
          </cell>
          <cell r="T507">
            <v>0</v>
          </cell>
          <cell r="U507">
            <v>0</v>
          </cell>
          <cell r="V507">
            <v>0</v>
          </cell>
          <cell r="W507">
            <v>0</v>
          </cell>
          <cell r="X507">
            <v>0</v>
          </cell>
          <cell r="Y507">
            <v>0</v>
          </cell>
          <cell r="Z507">
            <v>0</v>
          </cell>
          <cell r="AA507">
            <v>0</v>
          </cell>
          <cell r="AB507">
            <v>0</v>
          </cell>
          <cell r="AC507">
            <v>0</v>
          </cell>
        </row>
        <row r="508">
          <cell r="J508">
            <v>0</v>
          </cell>
          <cell r="K508">
            <v>0</v>
          </cell>
          <cell r="L508">
            <v>0</v>
          </cell>
          <cell r="M508">
            <v>0</v>
          </cell>
          <cell r="N508">
            <v>0</v>
          </cell>
          <cell r="O508">
            <v>0</v>
          </cell>
          <cell r="P508">
            <v>0</v>
          </cell>
          <cell r="Q508">
            <v>0</v>
          </cell>
          <cell r="R508">
            <v>0</v>
          </cell>
          <cell r="S508">
            <v>0</v>
          </cell>
          <cell r="T508">
            <v>0</v>
          </cell>
          <cell r="U508">
            <v>0</v>
          </cell>
          <cell r="V508">
            <v>0</v>
          </cell>
          <cell r="W508">
            <v>0</v>
          </cell>
          <cell r="X508">
            <v>0</v>
          </cell>
          <cell r="Y508">
            <v>0</v>
          </cell>
          <cell r="Z508">
            <v>0</v>
          </cell>
          <cell r="AA508">
            <v>0</v>
          </cell>
          <cell r="AB508">
            <v>0</v>
          </cell>
          <cell r="AC508">
            <v>0</v>
          </cell>
        </row>
        <row r="509">
          <cell r="J509">
            <v>0</v>
          </cell>
          <cell r="K509">
            <v>0</v>
          </cell>
          <cell r="L509">
            <v>0</v>
          </cell>
          <cell r="M509">
            <v>0</v>
          </cell>
          <cell r="N509">
            <v>0</v>
          </cell>
          <cell r="O509">
            <v>0</v>
          </cell>
          <cell r="P509">
            <v>0</v>
          </cell>
          <cell r="Q509">
            <v>0</v>
          </cell>
          <cell r="R509">
            <v>0</v>
          </cell>
          <cell r="S509">
            <v>0</v>
          </cell>
          <cell r="T509">
            <v>0</v>
          </cell>
          <cell r="U509">
            <v>0</v>
          </cell>
          <cell r="V509">
            <v>0</v>
          </cell>
          <cell r="W509">
            <v>0</v>
          </cell>
          <cell r="X509">
            <v>0</v>
          </cell>
          <cell r="Y509">
            <v>0</v>
          </cell>
          <cell r="Z509">
            <v>0</v>
          </cell>
          <cell r="AA509">
            <v>0</v>
          </cell>
          <cell r="AB509">
            <v>0</v>
          </cell>
          <cell r="AC509">
            <v>0</v>
          </cell>
        </row>
        <row r="510">
          <cell r="J510">
            <v>0</v>
          </cell>
          <cell r="K510">
            <v>0</v>
          </cell>
          <cell r="L510">
            <v>0</v>
          </cell>
          <cell r="M510">
            <v>0</v>
          </cell>
          <cell r="N510">
            <v>0</v>
          </cell>
          <cell r="O510">
            <v>0</v>
          </cell>
          <cell r="P510">
            <v>0</v>
          </cell>
          <cell r="Q510">
            <v>0</v>
          </cell>
          <cell r="R510">
            <v>0</v>
          </cell>
          <cell r="S510">
            <v>0</v>
          </cell>
          <cell r="T510">
            <v>0</v>
          </cell>
          <cell r="U510">
            <v>0</v>
          </cell>
          <cell r="V510">
            <v>0</v>
          </cell>
          <cell r="W510">
            <v>0</v>
          </cell>
          <cell r="X510">
            <v>0</v>
          </cell>
          <cell r="Y510">
            <v>0</v>
          </cell>
          <cell r="Z510">
            <v>0</v>
          </cell>
          <cell r="AA510">
            <v>0</v>
          </cell>
          <cell r="AB510">
            <v>0</v>
          </cell>
          <cell r="AC510">
            <v>0</v>
          </cell>
        </row>
        <row r="511">
          <cell r="J511">
            <v>0</v>
          </cell>
          <cell r="K511">
            <v>0</v>
          </cell>
          <cell r="L511">
            <v>0</v>
          </cell>
          <cell r="M511">
            <v>0</v>
          </cell>
          <cell r="N511">
            <v>0</v>
          </cell>
          <cell r="O511">
            <v>0</v>
          </cell>
          <cell r="P511">
            <v>0</v>
          </cell>
          <cell r="Q511">
            <v>0</v>
          </cell>
          <cell r="R511">
            <v>0</v>
          </cell>
          <cell r="S511">
            <v>0</v>
          </cell>
          <cell r="T511">
            <v>0</v>
          </cell>
          <cell r="U511">
            <v>0</v>
          </cell>
          <cell r="V511">
            <v>0</v>
          </cell>
          <cell r="W511">
            <v>0</v>
          </cell>
          <cell r="X511">
            <v>0</v>
          </cell>
          <cell r="Y511">
            <v>0</v>
          </cell>
          <cell r="Z511">
            <v>0</v>
          </cell>
          <cell r="AA511">
            <v>0</v>
          </cell>
          <cell r="AB511">
            <v>0</v>
          </cell>
          <cell r="AC511">
            <v>0</v>
          </cell>
        </row>
        <row r="512">
          <cell r="J512">
            <v>0</v>
          </cell>
          <cell r="K512">
            <v>0</v>
          </cell>
          <cell r="L512">
            <v>0</v>
          </cell>
          <cell r="M512">
            <v>0</v>
          </cell>
          <cell r="N512">
            <v>0</v>
          </cell>
          <cell r="O512">
            <v>0</v>
          </cell>
          <cell r="P512">
            <v>0</v>
          </cell>
          <cell r="Q512">
            <v>0</v>
          </cell>
          <cell r="R512">
            <v>0</v>
          </cell>
          <cell r="S512">
            <v>0</v>
          </cell>
          <cell r="T512">
            <v>0</v>
          </cell>
          <cell r="U512">
            <v>0</v>
          </cell>
          <cell r="V512">
            <v>0</v>
          </cell>
          <cell r="W512">
            <v>0</v>
          </cell>
          <cell r="X512">
            <v>0</v>
          </cell>
          <cell r="Y512">
            <v>0</v>
          </cell>
          <cell r="Z512">
            <v>0</v>
          </cell>
          <cell r="AA512">
            <v>0</v>
          </cell>
          <cell r="AB512">
            <v>0</v>
          </cell>
          <cell r="AC512">
            <v>0</v>
          </cell>
        </row>
        <row r="513">
          <cell r="J513">
            <v>0</v>
          </cell>
          <cell r="K513">
            <v>0</v>
          </cell>
          <cell r="L513">
            <v>0</v>
          </cell>
          <cell r="M513">
            <v>0</v>
          </cell>
          <cell r="N513">
            <v>0</v>
          </cell>
          <cell r="O513">
            <v>0</v>
          </cell>
          <cell r="P513">
            <v>0</v>
          </cell>
          <cell r="Q513">
            <v>0</v>
          </cell>
          <cell r="R513">
            <v>0</v>
          </cell>
          <cell r="S513">
            <v>0</v>
          </cell>
          <cell r="T513">
            <v>0</v>
          </cell>
          <cell r="U513">
            <v>0</v>
          </cell>
          <cell r="V513">
            <v>0</v>
          </cell>
          <cell r="W513">
            <v>0</v>
          </cell>
          <cell r="X513">
            <v>0</v>
          </cell>
          <cell r="Y513">
            <v>0</v>
          </cell>
          <cell r="Z513">
            <v>0</v>
          </cell>
          <cell r="AA513">
            <v>0</v>
          </cell>
          <cell r="AB513">
            <v>0</v>
          </cell>
          <cell r="AC513">
            <v>0</v>
          </cell>
        </row>
        <row r="514">
          <cell r="J514">
            <v>0</v>
          </cell>
          <cell r="K514">
            <v>0</v>
          </cell>
          <cell r="L514">
            <v>0</v>
          </cell>
          <cell r="M514">
            <v>0</v>
          </cell>
          <cell r="N514">
            <v>0</v>
          </cell>
          <cell r="O514">
            <v>0</v>
          </cell>
          <cell r="P514">
            <v>0</v>
          </cell>
          <cell r="Q514">
            <v>0</v>
          </cell>
          <cell r="R514">
            <v>0</v>
          </cell>
          <cell r="S514">
            <v>0</v>
          </cell>
          <cell r="T514">
            <v>0</v>
          </cell>
          <cell r="U514">
            <v>0</v>
          </cell>
          <cell r="V514">
            <v>0</v>
          </cell>
          <cell r="W514">
            <v>0</v>
          </cell>
          <cell r="X514">
            <v>0</v>
          </cell>
          <cell r="Y514">
            <v>0</v>
          </cell>
          <cell r="Z514">
            <v>0</v>
          </cell>
          <cell r="AA514">
            <v>0</v>
          </cell>
          <cell r="AB514">
            <v>0</v>
          </cell>
          <cell r="AC514">
            <v>0</v>
          </cell>
        </row>
        <row r="515">
          <cell r="J515">
            <v>0</v>
          </cell>
          <cell r="K515">
            <v>0</v>
          </cell>
          <cell r="L515">
            <v>0</v>
          </cell>
          <cell r="M515">
            <v>0</v>
          </cell>
          <cell r="N515">
            <v>0</v>
          </cell>
          <cell r="O515">
            <v>0</v>
          </cell>
          <cell r="P515">
            <v>0</v>
          </cell>
          <cell r="Q515">
            <v>0</v>
          </cell>
          <cell r="R515">
            <v>0</v>
          </cell>
          <cell r="S515">
            <v>0</v>
          </cell>
          <cell r="T515">
            <v>0</v>
          </cell>
          <cell r="U515">
            <v>0</v>
          </cell>
          <cell r="V515">
            <v>0</v>
          </cell>
          <cell r="W515">
            <v>0</v>
          </cell>
          <cell r="X515">
            <v>0</v>
          </cell>
          <cell r="Y515">
            <v>0</v>
          </cell>
          <cell r="Z515">
            <v>0</v>
          </cell>
          <cell r="AA515">
            <v>0</v>
          </cell>
          <cell r="AB515">
            <v>0</v>
          </cell>
          <cell r="AC515">
            <v>0</v>
          </cell>
        </row>
        <row r="516">
          <cell r="J516">
            <v>0</v>
          </cell>
          <cell r="K516">
            <v>0</v>
          </cell>
          <cell r="L516">
            <v>0</v>
          </cell>
          <cell r="M516">
            <v>0</v>
          </cell>
          <cell r="N516">
            <v>0</v>
          </cell>
          <cell r="O516">
            <v>0</v>
          </cell>
          <cell r="P516">
            <v>0</v>
          </cell>
          <cell r="Q516">
            <v>0</v>
          </cell>
          <cell r="R516">
            <v>0</v>
          </cell>
          <cell r="S516">
            <v>0</v>
          </cell>
          <cell r="T516">
            <v>0</v>
          </cell>
          <cell r="U516">
            <v>0</v>
          </cell>
          <cell r="V516">
            <v>0</v>
          </cell>
          <cell r="W516">
            <v>0</v>
          </cell>
          <cell r="X516">
            <v>0</v>
          </cell>
          <cell r="Y516">
            <v>0</v>
          </cell>
          <cell r="Z516">
            <v>0</v>
          </cell>
          <cell r="AA516">
            <v>0</v>
          </cell>
          <cell r="AB516">
            <v>0</v>
          </cell>
          <cell r="AC516">
            <v>0</v>
          </cell>
        </row>
        <row r="517">
          <cell r="J517">
            <v>0</v>
          </cell>
          <cell r="K517">
            <v>0</v>
          </cell>
          <cell r="L517">
            <v>0</v>
          </cell>
          <cell r="M517">
            <v>0</v>
          </cell>
          <cell r="N517">
            <v>0</v>
          </cell>
          <cell r="O517">
            <v>0</v>
          </cell>
          <cell r="P517">
            <v>0</v>
          </cell>
          <cell r="Q517">
            <v>0</v>
          </cell>
          <cell r="R517">
            <v>0</v>
          </cell>
          <cell r="S517">
            <v>0</v>
          </cell>
          <cell r="T517">
            <v>0</v>
          </cell>
          <cell r="U517">
            <v>0</v>
          </cell>
          <cell r="V517">
            <v>0</v>
          </cell>
          <cell r="W517">
            <v>0</v>
          </cell>
          <cell r="X517">
            <v>0</v>
          </cell>
          <cell r="Y517">
            <v>0</v>
          </cell>
          <cell r="Z517">
            <v>0</v>
          </cell>
          <cell r="AA517">
            <v>0</v>
          </cell>
          <cell r="AB517">
            <v>0</v>
          </cell>
          <cell r="AC517">
            <v>0</v>
          </cell>
        </row>
        <row r="518">
          <cell r="J518">
            <v>0</v>
          </cell>
          <cell r="K518">
            <v>0</v>
          </cell>
          <cell r="L518">
            <v>0</v>
          </cell>
          <cell r="M518">
            <v>0</v>
          </cell>
          <cell r="N518">
            <v>0</v>
          </cell>
          <cell r="O518">
            <v>0</v>
          </cell>
          <cell r="P518">
            <v>0</v>
          </cell>
          <cell r="Q518">
            <v>0</v>
          </cell>
          <cell r="R518">
            <v>0</v>
          </cell>
          <cell r="S518">
            <v>0</v>
          </cell>
          <cell r="T518">
            <v>0</v>
          </cell>
          <cell r="U518">
            <v>0</v>
          </cell>
          <cell r="V518">
            <v>0</v>
          </cell>
          <cell r="W518">
            <v>0</v>
          </cell>
          <cell r="X518">
            <v>0</v>
          </cell>
          <cell r="Y518">
            <v>0</v>
          </cell>
          <cell r="Z518">
            <v>0</v>
          </cell>
          <cell r="AA518">
            <v>0</v>
          </cell>
          <cell r="AB518">
            <v>0</v>
          </cell>
          <cell r="AC518">
            <v>0</v>
          </cell>
        </row>
        <row r="519">
          <cell r="J519">
            <v>0</v>
          </cell>
          <cell r="K519">
            <v>0</v>
          </cell>
          <cell r="L519">
            <v>0</v>
          </cell>
          <cell r="M519">
            <v>0</v>
          </cell>
          <cell r="N519">
            <v>0</v>
          </cell>
          <cell r="O519">
            <v>0</v>
          </cell>
          <cell r="P519">
            <v>0</v>
          </cell>
          <cell r="Q519">
            <v>0</v>
          </cell>
          <cell r="R519">
            <v>0</v>
          </cell>
          <cell r="S519">
            <v>0</v>
          </cell>
          <cell r="T519">
            <v>0</v>
          </cell>
          <cell r="U519">
            <v>0</v>
          </cell>
          <cell r="V519">
            <v>0</v>
          </cell>
          <cell r="W519">
            <v>0</v>
          </cell>
          <cell r="X519">
            <v>0</v>
          </cell>
          <cell r="Y519">
            <v>0</v>
          </cell>
          <cell r="Z519">
            <v>0</v>
          </cell>
          <cell r="AA519">
            <v>0</v>
          </cell>
          <cell r="AB519">
            <v>0</v>
          </cell>
          <cell r="AC519">
            <v>0</v>
          </cell>
        </row>
        <row r="520">
          <cell r="J520">
            <v>0</v>
          </cell>
          <cell r="K520">
            <v>0</v>
          </cell>
          <cell r="L520">
            <v>0</v>
          </cell>
          <cell r="M520">
            <v>0</v>
          </cell>
          <cell r="N520">
            <v>0</v>
          </cell>
          <cell r="O520">
            <v>0</v>
          </cell>
          <cell r="P520">
            <v>0</v>
          </cell>
          <cell r="Q520">
            <v>0</v>
          </cell>
          <cell r="R520">
            <v>0</v>
          </cell>
          <cell r="S520">
            <v>0</v>
          </cell>
          <cell r="T520">
            <v>0</v>
          </cell>
          <cell r="U520">
            <v>0</v>
          </cell>
          <cell r="V520">
            <v>0</v>
          </cell>
          <cell r="W520">
            <v>0</v>
          </cell>
          <cell r="X520">
            <v>0</v>
          </cell>
          <cell r="Y520">
            <v>0</v>
          </cell>
          <cell r="Z520">
            <v>0</v>
          </cell>
          <cell r="AA520">
            <v>0</v>
          </cell>
          <cell r="AB520">
            <v>0</v>
          </cell>
          <cell r="AC520">
            <v>0</v>
          </cell>
        </row>
        <row r="521">
          <cell r="J521">
            <v>0</v>
          </cell>
          <cell r="K521">
            <v>0</v>
          </cell>
          <cell r="L521">
            <v>0</v>
          </cell>
          <cell r="M521">
            <v>0</v>
          </cell>
          <cell r="N521">
            <v>0</v>
          </cell>
          <cell r="O521">
            <v>0</v>
          </cell>
          <cell r="P521">
            <v>0</v>
          </cell>
          <cell r="Q521">
            <v>0</v>
          </cell>
          <cell r="R521">
            <v>0</v>
          </cell>
          <cell r="S521">
            <v>0</v>
          </cell>
          <cell r="T521">
            <v>0</v>
          </cell>
          <cell r="U521">
            <v>0</v>
          </cell>
          <cell r="V521">
            <v>0</v>
          </cell>
          <cell r="W521">
            <v>0</v>
          </cell>
          <cell r="X521">
            <v>0</v>
          </cell>
          <cell r="Y521">
            <v>0</v>
          </cell>
          <cell r="Z521">
            <v>0</v>
          </cell>
          <cell r="AA521">
            <v>0</v>
          </cell>
          <cell r="AB521">
            <v>0</v>
          </cell>
          <cell r="AC521">
            <v>0</v>
          </cell>
        </row>
        <row r="522">
          <cell r="J522">
            <v>0</v>
          </cell>
          <cell r="K522">
            <v>0</v>
          </cell>
          <cell r="L522">
            <v>0</v>
          </cell>
          <cell r="M522">
            <v>0</v>
          </cell>
          <cell r="N522">
            <v>0</v>
          </cell>
          <cell r="O522">
            <v>0</v>
          </cell>
          <cell r="P522">
            <v>0</v>
          </cell>
          <cell r="Q522">
            <v>0</v>
          </cell>
          <cell r="R522">
            <v>0</v>
          </cell>
          <cell r="S522">
            <v>0</v>
          </cell>
          <cell r="T522">
            <v>0</v>
          </cell>
          <cell r="U522">
            <v>0</v>
          </cell>
          <cell r="V522">
            <v>0</v>
          </cell>
          <cell r="W522">
            <v>0</v>
          </cell>
          <cell r="X522">
            <v>0</v>
          </cell>
          <cell r="Y522">
            <v>0</v>
          </cell>
          <cell r="Z522">
            <v>0</v>
          </cell>
          <cell r="AA522">
            <v>0</v>
          </cell>
          <cell r="AB522">
            <v>0</v>
          </cell>
          <cell r="AC522">
            <v>0</v>
          </cell>
        </row>
        <row r="523">
          <cell r="J523">
            <v>0</v>
          </cell>
          <cell r="K523">
            <v>0</v>
          </cell>
          <cell r="L523">
            <v>0</v>
          </cell>
          <cell r="M523">
            <v>0</v>
          </cell>
          <cell r="N523">
            <v>0</v>
          </cell>
          <cell r="O523">
            <v>0</v>
          </cell>
          <cell r="P523">
            <v>0</v>
          </cell>
          <cell r="Q523">
            <v>0</v>
          </cell>
          <cell r="R523">
            <v>0</v>
          </cell>
          <cell r="S523">
            <v>0</v>
          </cell>
          <cell r="T523">
            <v>0</v>
          </cell>
          <cell r="U523">
            <v>0</v>
          </cell>
          <cell r="V523">
            <v>0</v>
          </cell>
          <cell r="W523">
            <v>0</v>
          </cell>
          <cell r="X523">
            <v>0</v>
          </cell>
          <cell r="Y523">
            <v>0</v>
          </cell>
          <cell r="Z523">
            <v>0</v>
          </cell>
          <cell r="AA523">
            <v>0</v>
          </cell>
          <cell r="AB523">
            <v>0</v>
          </cell>
          <cell r="AC523">
            <v>0</v>
          </cell>
        </row>
        <row r="524">
          <cell r="J524">
            <v>0</v>
          </cell>
          <cell r="K524">
            <v>0</v>
          </cell>
          <cell r="L524">
            <v>0</v>
          </cell>
          <cell r="M524">
            <v>0</v>
          </cell>
          <cell r="N524">
            <v>0</v>
          </cell>
          <cell r="O524">
            <v>0</v>
          </cell>
          <cell r="P524">
            <v>0</v>
          </cell>
          <cell r="Q524">
            <v>0</v>
          </cell>
          <cell r="R524">
            <v>0</v>
          </cell>
          <cell r="S524">
            <v>0</v>
          </cell>
          <cell r="T524">
            <v>0</v>
          </cell>
          <cell r="U524">
            <v>0</v>
          </cell>
          <cell r="V524">
            <v>0</v>
          </cell>
          <cell r="W524">
            <v>0</v>
          </cell>
          <cell r="X524">
            <v>0</v>
          </cell>
          <cell r="Y524">
            <v>0</v>
          </cell>
          <cell r="Z524">
            <v>0</v>
          </cell>
          <cell r="AA524">
            <v>0</v>
          </cell>
          <cell r="AB524">
            <v>0</v>
          </cell>
          <cell r="AC524">
            <v>0</v>
          </cell>
        </row>
        <row r="525">
          <cell r="J525">
            <v>0</v>
          </cell>
          <cell r="K525">
            <v>0</v>
          </cell>
          <cell r="L525">
            <v>0</v>
          </cell>
          <cell r="M525">
            <v>0</v>
          </cell>
          <cell r="N525">
            <v>0</v>
          </cell>
          <cell r="O525">
            <v>0</v>
          </cell>
          <cell r="P525">
            <v>0</v>
          </cell>
          <cell r="Q525">
            <v>0</v>
          </cell>
          <cell r="R525">
            <v>0</v>
          </cell>
          <cell r="S525">
            <v>0</v>
          </cell>
          <cell r="T525">
            <v>0</v>
          </cell>
          <cell r="U525">
            <v>0</v>
          </cell>
          <cell r="V525">
            <v>0</v>
          </cell>
          <cell r="W525">
            <v>0</v>
          </cell>
          <cell r="X525">
            <v>0</v>
          </cell>
          <cell r="Y525">
            <v>0</v>
          </cell>
          <cell r="Z525">
            <v>0</v>
          </cell>
          <cell r="AA525">
            <v>0</v>
          </cell>
          <cell r="AB525">
            <v>0</v>
          </cell>
          <cell r="AC525">
            <v>0</v>
          </cell>
        </row>
        <row r="526">
          <cell r="J526">
            <v>0</v>
          </cell>
          <cell r="K526">
            <v>0</v>
          </cell>
          <cell r="L526">
            <v>0</v>
          </cell>
          <cell r="M526">
            <v>0</v>
          </cell>
          <cell r="N526">
            <v>0</v>
          </cell>
          <cell r="O526">
            <v>0</v>
          </cell>
          <cell r="P526">
            <v>0</v>
          </cell>
          <cell r="Q526">
            <v>0</v>
          </cell>
          <cell r="R526">
            <v>0</v>
          </cell>
          <cell r="S526">
            <v>0</v>
          </cell>
          <cell r="T526">
            <v>0</v>
          </cell>
          <cell r="U526">
            <v>0</v>
          </cell>
          <cell r="V526">
            <v>0</v>
          </cell>
          <cell r="W526">
            <v>0</v>
          </cell>
          <cell r="X526">
            <v>0</v>
          </cell>
          <cell r="Y526">
            <v>0</v>
          </cell>
          <cell r="Z526">
            <v>0</v>
          </cell>
          <cell r="AA526">
            <v>0</v>
          </cell>
          <cell r="AB526">
            <v>0</v>
          </cell>
          <cell r="AC526">
            <v>0</v>
          </cell>
        </row>
        <row r="527">
          <cell r="J527">
            <v>0</v>
          </cell>
          <cell r="K527">
            <v>0</v>
          </cell>
          <cell r="L527">
            <v>0</v>
          </cell>
          <cell r="M527">
            <v>0</v>
          </cell>
          <cell r="N527">
            <v>0</v>
          </cell>
          <cell r="O527">
            <v>0</v>
          </cell>
          <cell r="P527">
            <v>0</v>
          </cell>
          <cell r="Q527">
            <v>0</v>
          </cell>
          <cell r="R527">
            <v>0</v>
          </cell>
          <cell r="S527">
            <v>0</v>
          </cell>
          <cell r="T527">
            <v>0</v>
          </cell>
          <cell r="U527">
            <v>0</v>
          </cell>
          <cell r="V527">
            <v>0</v>
          </cell>
          <cell r="W527">
            <v>0</v>
          </cell>
          <cell r="X527">
            <v>0</v>
          </cell>
          <cell r="Y527">
            <v>0</v>
          </cell>
          <cell r="Z527">
            <v>0</v>
          </cell>
          <cell r="AA527">
            <v>0</v>
          </cell>
          <cell r="AB527">
            <v>0</v>
          </cell>
          <cell r="AC527">
            <v>0</v>
          </cell>
        </row>
        <row r="528">
          <cell r="J528">
            <v>0</v>
          </cell>
          <cell r="K528">
            <v>0</v>
          </cell>
          <cell r="L528">
            <v>0</v>
          </cell>
          <cell r="M528">
            <v>0</v>
          </cell>
          <cell r="N528">
            <v>0</v>
          </cell>
          <cell r="O528">
            <v>0</v>
          </cell>
          <cell r="P528">
            <v>0</v>
          </cell>
          <cell r="Q528">
            <v>0</v>
          </cell>
          <cell r="R528">
            <v>0</v>
          </cell>
          <cell r="S528">
            <v>0</v>
          </cell>
          <cell r="T528">
            <v>0</v>
          </cell>
          <cell r="U528">
            <v>0</v>
          </cell>
          <cell r="V528">
            <v>0</v>
          </cell>
          <cell r="W528">
            <v>0</v>
          </cell>
          <cell r="X528">
            <v>0</v>
          </cell>
          <cell r="Y528">
            <v>0</v>
          </cell>
          <cell r="Z528">
            <v>0</v>
          </cell>
          <cell r="AA528">
            <v>0</v>
          </cell>
          <cell r="AB528">
            <v>0</v>
          </cell>
          <cell r="AC528">
            <v>0</v>
          </cell>
        </row>
        <row r="529">
          <cell r="J529">
            <v>0</v>
          </cell>
          <cell r="K529">
            <v>0</v>
          </cell>
          <cell r="L529">
            <v>0</v>
          </cell>
          <cell r="M529">
            <v>0</v>
          </cell>
          <cell r="N529">
            <v>0</v>
          </cell>
          <cell r="O529">
            <v>0</v>
          </cell>
          <cell r="P529">
            <v>0</v>
          </cell>
          <cell r="Q529">
            <v>0</v>
          </cell>
          <cell r="R529">
            <v>0</v>
          </cell>
          <cell r="S529">
            <v>0</v>
          </cell>
          <cell r="T529">
            <v>0</v>
          </cell>
          <cell r="U529">
            <v>0</v>
          </cell>
          <cell r="V529">
            <v>0</v>
          </cell>
          <cell r="W529">
            <v>0</v>
          </cell>
          <cell r="X529">
            <v>0</v>
          </cell>
          <cell r="Y529">
            <v>0</v>
          </cell>
          <cell r="Z529">
            <v>0</v>
          </cell>
          <cell r="AA529">
            <v>0</v>
          </cell>
          <cell r="AB529">
            <v>0</v>
          </cell>
          <cell r="AC529">
            <v>0</v>
          </cell>
        </row>
        <row r="530">
          <cell r="J530">
            <v>0</v>
          </cell>
          <cell r="K530">
            <v>0</v>
          </cell>
          <cell r="L530">
            <v>0</v>
          </cell>
          <cell r="M530">
            <v>0</v>
          </cell>
          <cell r="N530">
            <v>0</v>
          </cell>
          <cell r="O530">
            <v>0</v>
          </cell>
          <cell r="P530">
            <v>0</v>
          </cell>
          <cell r="Q530">
            <v>0</v>
          </cell>
          <cell r="R530">
            <v>0</v>
          </cell>
          <cell r="S530">
            <v>0</v>
          </cell>
          <cell r="T530">
            <v>0</v>
          </cell>
          <cell r="U530">
            <v>0</v>
          </cell>
          <cell r="V530">
            <v>0</v>
          </cell>
          <cell r="W530">
            <v>0</v>
          </cell>
          <cell r="X530">
            <v>0</v>
          </cell>
          <cell r="Y530">
            <v>0</v>
          </cell>
          <cell r="Z530">
            <v>0</v>
          </cell>
          <cell r="AA530">
            <v>0</v>
          </cell>
          <cell r="AB530">
            <v>0</v>
          </cell>
          <cell r="AC530">
            <v>0</v>
          </cell>
        </row>
        <row r="531">
          <cell r="J531">
            <v>0</v>
          </cell>
          <cell r="K531">
            <v>0</v>
          </cell>
          <cell r="L531">
            <v>0</v>
          </cell>
          <cell r="M531">
            <v>0</v>
          </cell>
          <cell r="N531">
            <v>0</v>
          </cell>
          <cell r="O531">
            <v>0</v>
          </cell>
          <cell r="P531">
            <v>0</v>
          </cell>
          <cell r="Q531">
            <v>0</v>
          </cell>
          <cell r="R531">
            <v>0</v>
          </cell>
          <cell r="S531">
            <v>0</v>
          </cell>
          <cell r="T531">
            <v>0</v>
          </cell>
          <cell r="U531">
            <v>0</v>
          </cell>
          <cell r="V531">
            <v>0</v>
          </cell>
          <cell r="W531">
            <v>0</v>
          </cell>
          <cell r="X531">
            <v>0</v>
          </cell>
          <cell r="Y531">
            <v>0</v>
          </cell>
          <cell r="Z531">
            <v>0</v>
          </cell>
          <cell r="AA531">
            <v>0</v>
          </cell>
          <cell r="AB531">
            <v>0</v>
          </cell>
          <cell r="AC531">
            <v>0</v>
          </cell>
        </row>
        <row r="532">
          <cell r="J532">
            <v>0</v>
          </cell>
          <cell r="K532">
            <v>0</v>
          </cell>
          <cell r="L532">
            <v>0</v>
          </cell>
          <cell r="M532">
            <v>0</v>
          </cell>
          <cell r="N532">
            <v>0</v>
          </cell>
          <cell r="O532">
            <v>0</v>
          </cell>
          <cell r="P532">
            <v>0</v>
          </cell>
          <cell r="Q532">
            <v>0</v>
          </cell>
          <cell r="R532">
            <v>0</v>
          </cell>
          <cell r="S532">
            <v>0</v>
          </cell>
          <cell r="T532">
            <v>0</v>
          </cell>
          <cell r="U532">
            <v>0</v>
          </cell>
          <cell r="V532">
            <v>0</v>
          </cell>
          <cell r="W532">
            <v>0</v>
          </cell>
          <cell r="X532">
            <v>0</v>
          </cell>
          <cell r="Y532">
            <v>0</v>
          </cell>
          <cell r="Z532">
            <v>0</v>
          </cell>
          <cell r="AA532">
            <v>0</v>
          </cell>
          <cell r="AB532">
            <v>0</v>
          </cell>
          <cell r="AC532">
            <v>0</v>
          </cell>
        </row>
        <row r="533">
          <cell r="J533">
            <v>0</v>
          </cell>
          <cell r="K533">
            <v>0</v>
          </cell>
          <cell r="L533">
            <v>0</v>
          </cell>
          <cell r="M533">
            <v>0</v>
          </cell>
          <cell r="N533">
            <v>0</v>
          </cell>
          <cell r="O533">
            <v>0</v>
          </cell>
          <cell r="P533">
            <v>0</v>
          </cell>
          <cell r="Q533">
            <v>0</v>
          </cell>
          <cell r="R533">
            <v>0</v>
          </cell>
          <cell r="S533">
            <v>0</v>
          </cell>
          <cell r="T533">
            <v>0</v>
          </cell>
          <cell r="U533">
            <v>0</v>
          </cell>
          <cell r="V533">
            <v>0</v>
          </cell>
          <cell r="W533">
            <v>0</v>
          </cell>
          <cell r="X533">
            <v>0</v>
          </cell>
          <cell r="Y533">
            <v>0</v>
          </cell>
          <cell r="Z533">
            <v>0</v>
          </cell>
          <cell r="AA533">
            <v>0</v>
          </cell>
          <cell r="AB533">
            <v>0</v>
          </cell>
          <cell r="AC533">
            <v>0</v>
          </cell>
        </row>
        <row r="534">
          <cell r="J534">
            <v>0</v>
          </cell>
          <cell r="K534">
            <v>0</v>
          </cell>
          <cell r="L534">
            <v>0</v>
          </cell>
          <cell r="M534">
            <v>0</v>
          </cell>
          <cell r="N534">
            <v>0</v>
          </cell>
          <cell r="O534">
            <v>0</v>
          </cell>
          <cell r="P534">
            <v>0</v>
          </cell>
          <cell r="Q534">
            <v>0</v>
          </cell>
          <cell r="R534">
            <v>0</v>
          </cell>
          <cell r="S534">
            <v>0</v>
          </cell>
          <cell r="T534">
            <v>0</v>
          </cell>
          <cell r="U534">
            <v>0</v>
          </cell>
          <cell r="V534">
            <v>0</v>
          </cell>
          <cell r="W534">
            <v>0</v>
          </cell>
          <cell r="X534">
            <v>0</v>
          </cell>
          <cell r="Y534">
            <v>0</v>
          </cell>
          <cell r="Z534">
            <v>0</v>
          </cell>
          <cell r="AA534">
            <v>0</v>
          </cell>
          <cell r="AB534">
            <v>0</v>
          </cell>
          <cell r="AC534">
            <v>0</v>
          </cell>
        </row>
        <row r="535">
          <cell r="J535">
            <v>0</v>
          </cell>
          <cell r="K535">
            <v>0</v>
          </cell>
          <cell r="L535">
            <v>0</v>
          </cell>
          <cell r="M535">
            <v>0</v>
          </cell>
          <cell r="N535">
            <v>0</v>
          </cell>
          <cell r="O535">
            <v>0</v>
          </cell>
          <cell r="P535">
            <v>0</v>
          </cell>
          <cell r="Q535">
            <v>0</v>
          </cell>
          <cell r="R535">
            <v>0</v>
          </cell>
          <cell r="S535">
            <v>0</v>
          </cell>
          <cell r="T535">
            <v>0</v>
          </cell>
          <cell r="U535">
            <v>0</v>
          </cell>
          <cell r="V535">
            <v>0</v>
          </cell>
          <cell r="W535">
            <v>0</v>
          </cell>
          <cell r="X535">
            <v>0</v>
          </cell>
          <cell r="Y535">
            <v>0</v>
          </cell>
          <cell r="Z535">
            <v>0</v>
          </cell>
          <cell r="AA535">
            <v>0</v>
          </cell>
          <cell r="AB535">
            <v>0</v>
          </cell>
          <cell r="AC535">
            <v>0</v>
          </cell>
        </row>
        <row r="536">
          <cell r="J536">
            <v>0</v>
          </cell>
          <cell r="K536">
            <v>0</v>
          </cell>
          <cell r="L536">
            <v>0</v>
          </cell>
          <cell r="M536">
            <v>0</v>
          </cell>
          <cell r="N536">
            <v>0</v>
          </cell>
          <cell r="O536">
            <v>0</v>
          </cell>
          <cell r="P536">
            <v>0</v>
          </cell>
          <cell r="Q536">
            <v>0</v>
          </cell>
          <cell r="R536">
            <v>0</v>
          </cell>
          <cell r="S536">
            <v>0</v>
          </cell>
          <cell r="T536">
            <v>0</v>
          </cell>
          <cell r="U536">
            <v>0</v>
          </cell>
          <cell r="V536">
            <v>0</v>
          </cell>
          <cell r="W536">
            <v>0</v>
          </cell>
          <cell r="X536">
            <v>0</v>
          </cell>
          <cell r="Y536">
            <v>0</v>
          </cell>
          <cell r="Z536">
            <v>0</v>
          </cell>
          <cell r="AA536">
            <v>0</v>
          </cell>
          <cell r="AB536">
            <v>0</v>
          </cell>
          <cell r="AC536">
            <v>0</v>
          </cell>
        </row>
        <row r="537">
          <cell r="J537">
            <v>0</v>
          </cell>
          <cell r="K537">
            <v>0</v>
          </cell>
          <cell r="L537">
            <v>0</v>
          </cell>
          <cell r="M537">
            <v>0</v>
          </cell>
          <cell r="N537">
            <v>0</v>
          </cell>
          <cell r="O537">
            <v>0</v>
          </cell>
          <cell r="P537">
            <v>0</v>
          </cell>
          <cell r="Q537">
            <v>0</v>
          </cell>
          <cell r="R537">
            <v>0</v>
          </cell>
          <cell r="S537">
            <v>0</v>
          </cell>
          <cell r="T537">
            <v>0</v>
          </cell>
          <cell r="U537">
            <v>0</v>
          </cell>
          <cell r="V537">
            <v>0</v>
          </cell>
          <cell r="W537">
            <v>0</v>
          </cell>
          <cell r="X537">
            <v>0</v>
          </cell>
          <cell r="Y537">
            <v>0</v>
          </cell>
          <cell r="Z537">
            <v>0</v>
          </cell>
          <cell r="AA537">
            <v>0</v>
          </cell>
          <cell r="AB537">
            <v>0</v>
          </cell>
          <cell r="AC537">
            <v>0</v>
          </cell>
        </row>
        <row r="538">
          <cell r="J538">
            <v>0</v>
          </cell>
          <cell r="K538">
            <v>0</v>
          </cell>
          <cell r="L538">
            <v>0</v>
          </cell>
          <cell r="M538">
            <v>0</v>
          </cell>
          <cell r="N538">
            <v>0</v>
          </cell>
          <cell r="O538">
            <v>0</v>
          </cell>
          <cell r="P538">
            <v>0</v>
          </cell>
          <cell r="Q538">
            <v>0</v>
          </cell>
          <cell r="R538">
            <v>0</v>
          </cell>
          <cell r="S538">
            <v>0</v>
          </cell>
          <cell r="T538">
            <v>0</v>
          </cell>
          <cell r="U538">
            <v>0</v>
          </cell>
          <cell r="V538">
            <v>0</v>
          </cell>
          <cell r="W538">
            <v>0</v>
          </cell>
          <cell r="X538">
            <v>0</v>
          </cell>
          <cell r="Y538">
            <v>0</v>
          </cell>
          <cell r="Z538">
            <v>0</v>
          </cell>
          <cell r="AA538">
            <v>0</v>
          </cell>
          <cell r="AB538">
            <v>0</v>
          </cell>
          <cell r="AC538">
            <v>0</v>
          </cell>
        </row>
        <row r="539">
          <cell r="J539">
            <v>0</v>
          </cell>
          <cell r="K539">
            <v>0</v>
          </cell>
          <cell r="L539">
            <v>0</v>
          </cell>
          <cell r="M539">
            <v>0</v>
          </cell>
          <cell r="N539">
            <v>0</v>
          </cell>
          <cell r="O539">
            <v>0</v>
          </cell>
          <cell r="P539">
            <v>0</v>
          </cell>
          <cell r="Q539">
            <v>0</v>
          </cell>
          <cell r="R539">
            <v>0</v>
          </cell>
          <cell r="S539">
            <v>0</v>
          </cell>
          <cell r="T539">
            <v>0</v>
          </cell>
          <cell r="U539">
            <v>0</v>
          </cell>
          <cell r="V539">
            <v>0</v>
          </cell>
          <cell r="W539">
            <v>0</v>
          </cell>
          <cell r="X539">
            <v>0</v>
          </cell>
          <cell r="Y539">
            <v>0</v>
          </cell>
          <cell r="Z539">
            <v>0</v>
          </cell>
          <cell r="AA539">
            <v>0</v>
          </cell>
          <cell r="AB539">
            <v>0</v>
          </cell>
          <cell r="AC539">
            <v>0</v>
          </cell>
        </row>
        <row r="540">
          <cell r="J540">
            <v>0</v>
          </cell>
          <cell r="K540">
            <v>0</v>
          </cell>
          <cell r="L540">
            <v>0</v>
          </cell>
          <cell r="M540">
            <v>0</v>
          </cell>
          <cell r="N540">
            <v>0</v>
          </cell>
          <cell r="O540">
            <v>0</v>
          </cell>
          <cell r="P540">
            <v>0</v>
          </cell>
          <cell r="Q540">
            <v>0</v>
          </cell>
          <cell r="R540">
            <v>0</v>
          </cell>
          <cell r="S540">
            <v>0</v>
          </cell>
          <cell r="T540">
            <v>0</v>
          </cell>
          <cell r="U540">
            <v>0</v>
          </cell>
          <cell r="V540">
            <v>0</v>
          </cell>
          <cell r="W540">
            <v>0</v>
          </cell>
          <cell r="X540">
            <v>0</v>
          </cell>
          <cell r="Y540">
            <v>0</v>
          </cell>
          <cell r="Z540">
            <v>0</v>
          </cell>
          <cell r="AA540">
            <v>0</v>
          </cell>
          <cell r="AB540">
            <v>0</v>
          </cell>
          <cell r="AC540">
            <v>0</v>
          </cell>
        </row>
        <row r="541">
          <cell r="J541">
            <v>0</v>
          </cell>
          <cell r="K541">
            <v>0</v>
          </cell>
          <cell r="L541">
            <v>0</v>
          </cell>
          <cell r="M541">
            <v>0</v>
          </cell>
          <cell r="N541">
            <v>0</v>
          </cell>
          <cell r="O541">
            <v>0</v>
          </cell>
          <cell r="P541">
            <v>0</v>
          </cell>
          <cell r="Q541">
            <v>0</v>
          </cell>
          <cell r="R541">
            <v>0</v>
          </cell>
          <cell r="S541">
            <v>0</v>
          </cell>
          <cell r="T541">
            <v>0</v>
          </cell>
          <cell r="U541">
            <v>0</v>
          </cell>
          <cell r="V541">
            <v>0</v>
          </cell>
          <cell r="W541">
            <v>0</v>
          </cell>
          <cell r="X541">
            <v>0</v>
          </cell>
          <cell r="Y541">
            <v>0</v>
          </cell>
          <cell r="Z541">
            <v>0</v>
          </cell>
          <cell r="AA541">
            <v>0</v>
          </cell>
          <cell r="AB541">
            <v>0</v>
          </cell>
          <cell r="AC541">
            <v>0</v>
          </cell>
        </row>
        <row r="542">
          <cell r="J542">
            <v>0</v>
          </cell>
          <cell r="K542">
            <v>0</v>
          </cell>
          <cell r="L542">
            <v>0</v>
          </cell>
          <cell r="M542">
            <v>0</v>
          </cell>
          <cell r="N542">
            <v>0</v>
          </cell>
          <cell r="O542">
            <v>0</v>
          </cell>
          <cell r="P542">
            <v>0</v>
          </cell>
          <cell r="Q542">
            <v>0</v>
          </cell>
          <cell r="R542">
            <v>0</v>
          </cell>
          <cell r="S542">
            <v>0</v>
          </cell>
          <cell r="T542">
            <v>0</v>
          </cell>
          <cell r="U542">
            <v>0</v>
          </cell>
          <cell r="V542">
            <v>0</v>
          </cell>
          <cell r="W542">
            <v>0</v>
          </cell>
          <cell r="X542">
            <v>0</v>
          </cell>
          <cell r="Y542">
            <v>0</v>
          </cell>
          <cell r="Z542">
            <v>0</v>
          </cell>
          <cell r="AA542">
            <v>0</v>
          </cell>
          <cell r="AB542">
            <v>0</v>
          </cell>
          <cell r="AC542">
            <v>0</v>
          </cell>
        </row>
        <row r="543">
          <cell r="J543">
            <v>0</v>
          </cell>
          <cell r="K543">
            <v>0</v>
          </cell>
          <cell r="L543">
            <v>0</v>
          </cell>
          <cell r="M543">
            <v>0</v>
          </cell>
          <cell r="N543">
            <v>0</v>
          </cell>
          <cell r="O543">
            <v>0</v>
          </cell>
          <cell r="P543">
            <v>0</v>
          </cell>
          <cell r="Q543">
            <v>0</v>
          </cell>
          <cell r="R543">
            <v>0</v>
          </cell>
          <cell r="S543">
            <v>0</v>
          </cell>
          <cell r="T543">
            <v>0</v>
          </cell>
          <cell r="U543">
            <v>0</v>
          </cell>
          <cell r="V543">
            <v>0</v>
          </cell>
          <cell r="W543">
            <v>0</v>
          </cell>
          <cell r="X543">
            <v>0</v>
          </cell>
          <cell r="Y543">
            <v>0</v>
          </cell>
          <cell r="Z543">
            <v>0</v>
          </cell>
          <cell r="AA543">
            <v>0</v>
          </cell>
          <cell r="AB543">
            <v>0</v>
          </cell>
          <cell r="AC543">
            <v>0</v>
          </cell>
        </row>
        <row r="544">
          <cell r="J544">
            <v>0</v>
          </cell>
          <cell r="K544">
            <v>0</v>
          </cell>
          <cell r="L544">
            <v>0</v>
          </cell>
          <cell r="M544">
            <v>0</v>
          </cell>
          <cell r="N544">
            <v>0</v>
          </cell>
          <cell r="O544">
            <v>0</v>
          </cell>
          <cell r="P544">
            <v>0</v>
          </cell>
          <cell r="Q544">
            <v>0</v>
          </cell>
          <cell r="R544">
            <v>0</v>
          </cell>
          <cell r="S544">
            <v>0</v>
          </cell>
          <cell r="T544">
            <v>0</v>
          </cell>
          <cell r="U544">
            <v>0</v>
          </cell>
          <cell r="V544">
            <v>0</v>
          </cell>
          <cell r="W544">
            <v>0</v>
          </cell>
          <cell r="X544">
            <v>0</v>
          </cell>
          <cell r="Y544">
            <v>0</v>
          </cell>
          <cell r="Z544">
            <v>0</v>
          </cell>
          <cell r="AA544">
            <v>0</v>
          </cell>
          <cell r="AB544">
            <v>0</v>
          </cell>
          <cell r="AC544">
            <v>0</v>
          </cell>
        </row>
        <row r="545">
          <cell r="J545">
            <v>0</v>
          </cell>
          <cell r="K545">
            <v>0</v>
          </cell>
          <cell r="L545">
            <v>0</v>
          </cell>
          <cell r="M545">
            <v>0</v>
          </cell>
          <cell r="N545">
            <v>0</v>
          </cell>
          <cell r="O545">
            <v>0</v>
          </cell>
          <cell r="P545">
            <v>0</v>
          </cell>
          <cell r="Q545">
            <v>0</v>
          </cell>
          <cell r="R545">
            <v>0</v>
          </cell>
          <cell r="S545">
            <v>0</v>
          </cell>
          <cell r="T545">
            <v>0</v>
          </cell>
          <cell r="U545">
            <v>0</v>
          </cell>
          <cell r="V545">
            <v>0</v>
          </cell>
          <cell r="W545">
            <v>0</v>
          </cell>
          <cell r="X545">
            <v>0</v>
          </cell>
          <cell r="Y545">
            <v>0</v>
          </cell>
          <cell r="Z545">
            <v>0</v>
          </cell>
          <cell r="AA545">
            <v>0</v>
          </cell>
          <cell r="AB545">
            <v>0</v>
          </cell>
          <cell r="AC545">
            <v>0</v>
          </cell>
        </row>
        <row r="546">
          <cell r="J546">
            <v>0</v>
          </cell>
          <cell r="K546">
            <v>0</v>
          </cell>
          <cell r="L546">
            <v>0</v>
          </cell>
          <cell r="M546">
            <v>0</v>
          </cell>
          <cell r="N546">
            <v>0</v>
          </cell>
          <cell r="O546">
            <v>0</v>
          </cell>
          <cell r="P546">
            <v>0</v>
          </cell>
          <cell r="Q546">
            <v>0</v>
          </cell>
          <cell r="R546">
            <v>0</v>
          </cell>
          <cell r="S546">
            <v>0</v>
          </cell>
          <cell r="T546">
            <v>0</v>
          </cell>
          <cell r="U546">
            <v>0</v>
          </cell>
          <cell r="V546">
            <v>0</v>
          </cell>
          <cell r="W546">
            <v>0</v>
          </cell>
          <cell r="X546">
            <v>0</v>
          </cell>
          <cell r="Y546">
            <v>0</v>
          </cell>
          <cell r="Z546">
            <v>0</v>
          </cell>
          <cell r="AA546">
            <v>0</v>
          </cell>
          <cell r="AB546">
            <v>0</v>
          </cell>
          <cell r="AC546">
            <v>0</v>
          </cell>
        </row>
        <row r="547">
          <cell r="J547">
            <v>0</v>
          </cell>
          <cell r="K547">
            <v>0</v>
          </cell>
          <cell r="L547">
            <v>0</v>
          </cell>
          <cell r="M547">
            <v>0</v>
          </cell>
          <cell r="N547">
            <v>0</v>
          </cell>
          <cell r="O547">
            <v>0</v>
          </cell>
          <cell r="P547">
            <v>0</v>
          </cell>
          <cell r="Q547">
            <v>0</v>
          </cell>
          <cell r="R547">
            <v>0</v>
          </cell>
          <cell r="S547">
            <v>0</v>
          </cell>
          <cell r="T547">
            <v>0</v>
          </cell>
          <cell r="U547">
            <v>0</v>
          </cell>
          <cell r="V547">
            <v>0</v>
          </cell>
          <cell r="W547">
            <v>0</v>
          </cell>
          <cell r="X547">
            <v>0</v>
          </cell>
          <cell r="Y547">
            <v>0</v>
          </cell>
          <cell r="Z547">
            <v>0</v>
          </cell>
          <cell r="AA547">
            <v>0</v>
          </cell>
          <cell r="AB547">
            <v>0</v>
          </cell>
          <cell r="AC547">
            <v>0</v>
          </cell>
        </row>
        <row r="548">
          <cell r="J548">
            <v>0</v>
          </cell>
          <cell r="K548">
            <v>0</v>
          </cell>
          <cell r="L548">
            <v>0</v>
          </cell>
          <cell r="M548">
            <v>0</v>
          </cell>
          <cell r="N548">
            <v>0</v>
          </cell>
          <cell r="O548">
            <v>0</v>
          </cell>
          <cell r="P548">
            <v>0</v>
          </cell>
          <cell r="Q548">
            <v>0</v>
          </cell>
          <cell r="R548">
            <v>0</v>
          </cell>
          <cell r="S548">
            <v>0</v>
          </cell>
          <cell r="T548">
            <v>0</v>
          </cell>
          <cell r="U548">
            <v>0</v>
          </cell>
          <cell r="V548">
            <v>0</v>
          </cell>
          <cell r="W548">
            <v>0</v>
          </cell>
          <cell r="X548">
            <v>0</v>
          </cell>
          <cell r="Y548">
            <v>0</v>
          </cell>
          <cell r="Z548">
            <v>0</v>
          </cell>
          <cell r="AA548">
            <v>0</v>
          </cell>
          <cell r="AB548">
            <v>0</v>
          </cell>
          <cell r="AC548">
            <v>0</v>
          </cell>
        </row>
        <row r="549">
          <cell r="J549">
            <v>0</v>
          </cell>
          <cell r="K549">
            <v>0</v>
          </cell>
          <cell r="L549">
            <v>0</v>
          </cell>
          <cell r="M549">
            <v>0</v>
          </cell>
          <cell r="N549">
            <v>0</v>
          </cell>
          <cell r="O549">
            <v>0</v>
          </cell>
          <cell r="P549">
            <v>0</v>
          </cell>
          <cell r="Q549">
            <v>0</v>
          </cell>
          <cell r="R549">
            <v>0</v>
          </cell>
          <cell r="S549">
            <v>0</v>
          </cell>
          <cell r="T549">
            <v>0</v>
          </cell>
          <cell r="U549">
            <v>0</v>
          </cell>
          <cell r="V549">
            <v>0</v>
          </cell>
          <cell r="W549">
            <v>0</v>
          </cell>
          <cell r="X549">
            <v>0</v>
          </cell>
          <cell r="Y549">
            <v>0</v>
          </cell>
          <cell r="Z549">
            <v>0</v>
          </cell>
          <cell r="AA549">
            <v>0</v>
          </cell>
          <cell r="AB549">
            <v>0</v>
          </cell>
          <cell r="AC549">
            <v>0</v>
          </cell>
        </row>
        <row r="550">
          <cell r="J550">
            <v>0</v>
          </cell>
          <cell r="K550">
            <v>0</v>
          </cell>
          <cell r="L550">
            <v>0</v>
          </cell>
          <cell r="M550">
            <v>0</v>
          </cell>
          <cell r="N550">
            <v>0</v>
          </cell>
          <cell r="O550">
            <v>0</v>
          </cell>
          <cell r="P550">
            <v>0</v>
          </cell>
          <cell r="Q550">
            <v>0</v>
          </cell>
          <cell r="R550">
            <v>0</v>
          </cell>
          <cell r="S550">
            <v>0</v>
          </cell>
          <cell r="T550">
            <v>0</v>
          </cell>
          <cell r="U550">
            <v>0</v>
          </cell>
          <cell r="V550">
            <v>0</v>
          </cell>
          <cell r="W550">
            <v>0</v>
          </cell>
          <cell r="X550">
            <v>0</v>
          </cell>
          <cell r="Y550">
            <v>0</v>
          </cell>
          <cell r="Z550">
            <v>0</v>
          </cell>
          <cell r="AA550">
            <v>0</v>
          </cell>
          <cell r="AB550">
            <v>0</v>
          </cell>
          <cell r="AC550">
            <v>0</v>
          </cell>
        </row>
        <row r="551">
          <cell r="J551">
            <v>0</v>
          </cell>
          <cell r="K551">
            <v>0</v>
          </cell>
          <cell r="L551">
            <v>0</v>
          </cell>
          <cell r="M551">
            <v>0</v>
          </cell>
          <cell r="N551">
            <v>0</v>
          </cell>
          <cell r="O551">
            <v>0</v>
          </cell>
          <cell r="P551">
            <v>0</v>
          </cell>
          <cell r="Q551">
            <v>0</v>
          </cell>
          <cell r="R551">
            <v>0</v>
          </cell>
          <cell r="S551">
            <v>0</v>
          </cell>
          <cell r="T551">
            <v>0</v>
          </cell>
          <cell r="U551">
            <v>0</v>
          </cell>
          <cell r="V551">
            <v>0</v>
          </cell>
          <cell r="W551">
            <v>0</v>
          </cell>
          <cell r="X551">
            <v>0</v>
          </cell>
          <cell r="Y551">
            <v>0</v>
          </cell>
          <cell r="Z551">
            <v>0</v>
          </cell>
          <cell r="AA551">
            <v>0</v>
          </cell>
          <cell r="AB551">
            <v>0</v>
          </cell>
          <cell r="AC551">
            <v>0</v>
          </cell>
        </row>
        <row r="552">
          <cell r="J552">
            <v>0</v>
          </cell>
          <cell r="K552">
            <v>0</v>
          </cell>
          <cell r="L552">
            <v>0</v>
          </cell>
          <cell r="M552">
            <v>0</v>
          </cell>
          <cell r="N552">
            <v>0</v>
          </cell>
          <cell r="O552">
            <v>0</v>
          </cell>
          <cell r="P552">
            <v>0</v>
          </cell>
          <cell r="Q552">
            <v>0</v>
          </cell>
          <cell r="R552">
            <v>0</v>
          </cell>
          <cell r="S552">
            <v>0</v>
          </cell>
          <cell r="T552">
            <v>0</v>
          </cell>
          <cell r="U552">
            <v>0</v>
          </cell>
          <cell r="V552">
            <v>0</v>
          </cell>
          <cell r="W552">
            <v>0</v>
          </cell>
          <cell r="X552">
            <v>0</v>
          </cell>
          <cell r="Y552">
            <v>0</v>
          </cell>
          <cell r="Z552">
            <v>0</v>
          </cell>
          <cell r="AA552">
            <v>0</v>
          </cell>
          <cell r="AB552">
            <v>0</v>
          </cell>
          <cell r="AC552">
            <v>0</v>
          </cell>
        </row>
        <row r="553">
          <cell r="J553">
            <v>0</v>
          </cell>
          <cell r="K553">
            <v>0</v>
          </cell>
          <cell r="L553">
            <v>0</v>
          </cell>
          <cell r="M553">
            <v>0</v>
          </cell>
          <cell r="N553">
            <v>0</v>
          </cell>
          <cell r="O553">
            <v>0</v>
          </cell>
          <cell r="P553">
            <v>0</v>
          </cell>
          <cell r="Q553">
            <v>0</v>
          </cell>
          <cell r="R553">
            <v>0</v>
          </cell>
          <cell r="S553">
            <v>0</v>
          </cell>
          <cell r="T553">
            <v>0</v>
          </cell>
          <cell r="U553">
            <v>0</v>
          </cell>
          <cell r="V553">
            <v>0</v>
          </cell>
          <cell r="W553">
            <v>0</v>
          </cell>
          <cell r="X553">
            <v>0</v>
          </cell>
          <cell r="Y553">
            <v>0</v>
          </cell>
          <cell r="Z553">
            <v>0</v>
          </cell>
          <cell r="AA553">
            <v>0</v>
          </cell>
          <cell r="AB553">
            <v>0</v>
          </cell>
          <cell r="AC553">
            <v>0</v>
          </cell>
        </row>
        <row r="554">
          <cell r="J554">
            <v>0</v>
          </cell>
          <cell r="K554">
            <v>0</v>
          </cell>
          <cell r="L554">
            <v>0</v>
          </cell>
          <cell r="M554">
            <v>0</v>
          </cell>
          <cell r="N554">
            <v>0</v>
          </cell>
          <cell r="O554">
            <v>0</v>
          </cell>
          <cell r="P554">
            <v>0</v>
          </cell>
          <cell r="Q554">
            <v>0</v>
          </cell>
          <cell r="R554">
            <v>0</v>
          </cell>
          <cell r="S554">
            <v>0</v>
          </cell>
          <cell r="T554">
            <v>0</v>
          </cell>
          <cell r="U554">
            <v>0</v>
          </cell>
          <cell r="V554">
            <v>0</v>
          </cell>
          <cell r="W554">
            <v>0</v>
          </cell>
          <cell r="X554">
            <v>0</v>
          </cell>
          <cell r="Y554">
            <v>0</v>
          </cell>
          <cell r="Z554">
            <v>0</v>
          </cell>
          <cell r="AA554">
            <v>0</v>
          </cell>
          <cell r="AB554">
            <v>0</v>
          </cell>
          <cell r="AC554">
            <v>0</v>
          </cell>
        </row>
        <row r="555">
          <cell r="J555">
            <v>0</v>
          </cell>
          <cell r="K555">
            <v>0</v>
          </cell>
          <cell r="L555">
            <v>0</v>
          </cell>
          <cell r="M555">
            <v>0</v>
          </cell>
          <cell r="N555">
            <v>0</v>
          </cell>
          <cell r="O555">
            <v>0</v>
          </cell>
          <cell r="P555">
            <v>0</v>
          </cell>
          <cell r="Q555">
            <v>0</v>
          </cell>
          <cell r="R555">
            <v>0</v>
          </cell>
          <cell r="S555">
            <v>0</v>
          </cell>
          <cell r="T555">
            <v>0</v>
          </cell>
          <cell r="U555">
            <v>0</v>
          </cell>
          <cell r="V555">
            <v>0</v>
          </cell>
          <cell r="W555">
            <v>0</v>
          </cell>
          <cell r="X555">
            <v>0</v>
          </cell>
          <cell r="Y555">
            <v>0</v>
          </cell>
          <cell r="Z555">
            <v>0</v>
          </cell>
          <cell r="AA555">
            <v>0</v>
          </cell>
          <cell r="AB555">
            <v>0</v>
          </cell>
          <cell r="AC555">
            <v>0</v>
          </cell>
        </row>
        <row r="556">
          <cell r="J556">
            <v>0</v>
          </cell>
          <cell r="K556">
            <v>0</v>
          </cell>
          <cell r="L556">
            <v>0</v>
          </cell>
          <cell r="M556">
            <v>0</v>
          </cell>
          <cell r="N556">
            <v>0</v>
          </cell>
          <cell r="O556">
            <v>0</v>
          </cell>
          <cell r="P556">
            <v>0</v>
          </cell>
          <cell r="Q556">
            <v>0</v>
          </cell>
          <cell r="R556">
            <v>0</v>
          </cell>
          <cell r="S556">
            <v>0</v>
          </cell>
          <cell r="T556">
            <v>0</v>
          </cell>
          <cell r="U556">
            <v>0</v>
          </cell>
          <cell r="V556">
            <v>0</v>
          </cell>
          <cell r="W556">
            <v>0</v>
          </cell>
          <cell r="X556">
            <v>0</v>
          </cell>
          <cell r="Y556">
            <v>0</v>
          </cell>
          <cell r="Z556">
            <v>0</v>
          </cell>
          <cell r="AA556">
            <v>0</v>
          </cell>
          <cell r="AB556">
            <v>0</v>
          </cell>
          <cell r="AC556">
            <v>0</v>
          </cell>
        </row>
        <row r="557">
          <cell r="J557">
            <v>0</v>
          </cell>
          <cell r="K557">
            <v>0</v>
          </cell>
          <cell r="L557">
            <v>0</v>
          </cell>
          <cell r="M557">
            <v>0</v>
          </cell>
          <cell r="N557">
            <v>0</v>
          </cell>
          <cell r="O557">
            <v>0</v>
          </cell>
          <cell r="P557">
            <v>0</v>
          </cell>
          <cell r="Q557">
            <v>0</v>
          </cell>
          <cell r="R557">
            <v>0</v>
          </cell>
          <cell r="S557">
            <v>0</v>
          </cell>
          <cell r="T557">
            <v>0</v>
          </cell>
          <cell r="U557">
            <v>0</v>
          </cell>
          <cell r="V557">
            <v>0</v>
          </cell>
          <cell r="W557">
            <v>0</v>
          </cell>
          <cell r="X557">
            <v>0</v>
          </cell>
          <cell r="Y557">
            <v>0</v>
          </cell>
          <cell r="Z557">
            <v>0</v>
          </cell>
          <cell r="AA557">
            <v>0</v>
          </cell>
          <cell r="AB557">
            <v>0</v>
          </cell>
          <cell r="AC557">
            <v>0</v>
          </cell>
        </row>
        <row r="558">
          <cell r="J558">
            <v>0</v>
          </cell>
          <cell r="K558">
            <v>0</v>
          </cell>
          <cell r="L558">
            <v>0</v>
          </cell>
          <cell r="M558">
            <v>0</v>
          </cell>
          <cell r="N558">
            <v>0</v>
          </cell>
          <cell r="O558">
            <v>0</v>
          </cell>
          <cell r="P558">
            <v>0</v>
          </cell>
          <cell r="Q558">
            <v>0</v>
          </cell>
          <cell r="R558">
            <v>0</v>
          </cell>
          <cell r="S558">
            <v>0</v>
          </cell>
          <cell r="T558">
            <v>0</v>
          </cell>
          <cell r="U558">
            <v>0</v>
          </cell>
          <cell r="V558">
            <v>0</v>
          </cell>
          <cell r="W558">
            <v>0</v>
          </cell>
          <cell r="X558">
            <v>0</v>
          </cell>
          <cell r="Y558">
            <v>0</v>
          </cell>
          <cell r="Z558">
            <v>0</v>
          </cell>
          <cell r="AA558">
            <v>0</v>
          </cell>
          <cell r="AB558">
            <v>0</v>
          </cell>
          <cell r="AC558">
            <v>0</v>
          </cell>
        </row>
        <row r="559">
          <cell r="J559">
            <v>0</v>
          </cell>
          <cell r="K559">
            <v>0</v>
          </cell>
          <cell r="L559">
            <v>0</v>
          </cell>
          <cell r="M559">
            <v>0</v>
          </cell>
          <cell r="N559">
            <v>0</v>
          </cell>
          <cell r="O559">
            <v>0</v>
          </cell>
          <cell r="P559">
            <v>0</v>
          </cell>
          <cell r="Q559">
            <v>0</v>
          </cell>
          <cell r="R559">
            <v>0</v>
          </cell>
          <cell r="S559">
            <v>0</v>
          </cell>
          <cell r="T559">
            <v>0</v>
          </cell>
          <cell r="U559">
            <v>0</v>
          </cell>
          <cell r="V559">
            <v>0</v>
          </cell>
          <cell r="W559">
            <v>0</v>
          </cell>
          <cell r="X559">
            <v>0</v>
          </cell>
          <cell r="Y559">
            <v>0</v>
          </cell>
          <cell r="Z559">
            <v>0</v>
          </cell>
          <cell r="AA559">
            <v>0</v>
          </cell>
          <cell r="AB559">
            <v>0</v>
          </cell>
          <cell r="AC559">
            <v>0</v>
          </cell>
        </row>
        <row r="560">
          <cell r="J560">
            <v>0</v>
          </cell>
          <cell r="K560">
            <v>0</v>
          </cell>
          <cell r="L560">
            <v>0</v>
          </cell>
          <cell r="M560">
            <v>0</v>
          </cell>
          <cell r="N560">
            <v>0</v>
          </cell>
          <cell r="O560">
            <v>0</v>
          </cell>
          <cell r="P560">
            <v>0</v>
          </cell>
          <cell r="Q560">
            <v>0</v>
          </cell>
          <cell r="R560">
            <v>0</v>
          </cell>
          <cell r="S560">
            <v>0</v>
          </cell>
          <cell r="T560">
            <v>0</v>
          </cell>
          <cell r="U560">
            <v>0</v>
          </cell>
          <cell r="V560">
            <v>0</v>
          </cell>
          <cell r="W560">
            <v>0</v>
          </cell>
          <cell r="X560">
            <v>0</v>
          </cell>
          <cell r="Y560">
            <v>0</v>
          </cell>
          <cell r="Z560">
            <v>0</v>
          </cell>
          <cell r="AA560">
            <v>0</v>
          </cell>
          <cell r="AB560">
            <v>0</v>
          </cell>
          <cell r="AC560">
            <v>0</v>
          </cell>
        </row>
        <row r="561">
          <cell r="J561">
            <v>0</v>
          </cell>
          <cell r="K561">
            <v>0</v>
          </cell>
          <cell r="L561">
            <v>0</v>
          </cell>
          <cell r="M561">
            <v>0</v>
          </cell>
          <cell r="N561">
            <v>0</v>
          </cell>
          <cell r="O561">
            <v>0</v>
          </cell>
          <cell r="P561">
            <v>0</v>
          </cell>
          <cell r="Q561">
            <v>0</v>
          </cell>
          <cell r="R561">
            <v>0</v>
          </cell>
          <cell r="S561">
            <v>0</v>
          </cell>
          <cell r="T561">
            <v>0</v>
          </cell>
          <cell r="U561">
            <v>0</v>
          </cell>
          <cell r="V561">
            <v>0</v>
          </cell>
          <cell r="W561">
            <v>0</v>
          </cell>
          <cell r="X561">
            <v>0</v>
          </cell>
          <cell r="Y561">
            <v>0</v>
          </cell>
          <cell r="Z561">
            <v>0</v>
          </cell>
          <cell r="AA561">
            <v>0</v>
          </cell>
          <cell r="AB561">
            <v>0</v>
          </cell>
          <cell r="AC561">
            <v>0</v>
          </cell>
        </row>
        <row r="562">
          <cell r="J562">
            <v>0</v>
          </cell>
          <cell r="K562">
            <v>0</v>
          </cell>
          <cell r="L562">
            <v>0</v>
          </cell>
          <cell r="M562">
            <v>0</v>
          </cell>
          <cell r="N562">
            <v>0</v>
          </cell>
          <cell r="O562">
            <v>0</v>
          </cell>
          <cell r="P562">
            <v>0</v>
          </cell>
          <cell r="Q562">
            <v>0</v>
          </cell>
          <cell r="R562">
            <v>0</v>
          </cell>
          <cell r="S562">
            <v>0</v>
          </cell>
          <cell r="T562">
            <v>0</v>
          </cell>
          <cell r="U562">
            <v>0</v>
          </cell>
          <cell r="V562">
            <v>0</v>
          </cell>
          <cell r="W562">
            <v>0</v>
          </cell>
          <cell r="X562">
            <v>0</v>
          </cell>
          <cell r="Y562">
            <v>0</v>
          </cell>
          <cell r="Z562">
            <v>0</v>
          </cell>
          <cell r="AA562">
            <v>0</v>
          </cell>
          <cell r="AB562">
            <v>0</v>
          </cell>
          <cell r="AC562">
            <v>0</v>
          </cell>
        </row>
        <row r="563">
          <cell r="J563">
            <v>0</v>
          </cell>
          <cell r="K563">
            <v>0</v>
          </cell>
          <cell r="L563">
            <v>0</v>
          </cell>
          <cell r="M563">
            <v>0</v>
          </cell>
          <cell r="N563">
            <v>0</v>
          </cell>
          <cell r="O563">
            <v>0</v>
          </cell>
          <cell r="P563">
            <v>0</v>
          </cell>
          <cell r="Q563">
            <v>0</v>
          </cell>
          <cell r="R563">
            <v>0</v>
          </cell>
          <cell r="S563">
            <v>0</v>
          </cell>
          <cell r="T563">
            <v>0</v>
          </cell>
          <cell r="U563">
            <v>0</v>
          </cell>
          <cell r="V563">
            <v>0</v>
          </cell>
          <cell r="W563">
            <v>0</v>
          </cell>
          <cell r="X563">
            <v>0</v>
          </cell>
          <cell r="Y563">
            <v>0</v>
          </cell>
          <cell r="Z563">
            <v>0</v>
          </cell>
          <cell r="AA563">
            <v>0</v>
          </cell>
          <cell r="AB563">
            <v>0</v>
          </cell>
          <cell r="AC563">
            <v>0</v>
          </cell>
        </row>
        <row r="564">
          <cell r="J564">
            <v>0</v>
          </cell>
          <cell r="K564">
            <v>0</v>
          </cell>
          <cell r="L564">
            <v>0</v>
          </cell>
          <cell r="M564">
            <v>0</v>
          </cell>
          <cell r="N564">
            <v>0</v>
          </cell>
          <cell r="O564">
            <v>0</v>
          </cell>
          <cell r="P564">
            <v>0</v>
          </cell>
          <cell r="Q564">
            <v>0</v>
          </cell>
          <cell r="R564">
            <v>0</v>
          </cell>
          <cell r="S564">
            <v>0</v>
          </cell>
          <cell r="T564">
            <v>0</v>
          </cell>
          <cell r="U564">
            <v>0</v>
          </cell>
          <cell r="V564">
            <v>0</v>
          </cell>
          <cell r="W564">
            <v>0</v>
          </cell>
          <cell r="X564">
            <v>0</v>
          </cell>
          <cell r="Y564">
            <v>0</v>
          </cell>
          <cell r="Z564">
            <v>0</v>
          </cell>
          <cell r="AA564">
            <v>0</v>
          </cell>
          <cell r="AB564">
            <v>0</v>
          </cell>
          <cell r="AC564">
            <v>0</v>
          </cell>
        </row>
        <row r="565">
          <cell r="J565">
            <v>0</v>
          </cell>
          <cell r="K565">
            <v>0</v>
          </cell>
          <cell r="L565">
            <v>0</v>
          </cell>
          <cell r="M565">
            <v>0</v>
          </cell>
          <cell r="N565">
            <v>0</v>
          </cell>
          <cell r="O565">
            <v>0</v>
          </cell>
          <cell r="P565">
            <v>0</v>
          </cell>
          <cell r="Q565">
            <v>0</v>
          </cell>
          <cell r="R565">
            <v>0</v>
          </cell>
          <cell r="S565">
            <v>0</v>
          </cell>
          <cell r="T565">
            <v>0</v>
          </cell>
          <cell r="U565">
            <v>0</v>
          </cell>
          <cell r="V565">
            <v>0</v>
          </cell>
          <cell r="W565">
            <v>0</v>
          </cell>
          <cell r="X565">
            <v>0</v>
          </cell>
          <cell r="Y565">
            <v>0</v>
          </cell>
          <cell r="Z565">
            <v>0</v>
          </cell>
          <cell r="AA565">
            <v>0</v>
          </cell>
          <cell r="AB565">
            <v>0</v>
          </cell>
          <cell r="AC565">
            <v>0</v>
          </cell>
        </row>
        <row r="566">
          <cell r="J566">
            <v>0</v>
          </cell>
          <cell r="K566">
            <v>0</v>
          </cell>
          <cell r="L566">
            <v>0</v>
          </cell>
          <cell r="M566">
            <v>0</v>
          </cell>
          <cell r="N566">
            <v>0</v>
          </cell>
          <cell r="O566">
            <v>0</v>
          </cell>
          <cell r="P566">
            <v>0</v>
          </cell>
          <cell r="Q566">
            <v>0</v>
          </cell>
          <cell r="R566">
            <v>0</v>
          </cell>
          <cell r="S566">
            <v>0</v>
          </cell>
          <cell r="T566">
            <v>0</v>
          </cell>
          <cell r="U566">
            <v>0</v>
          </cell>
          <cell r="V566">
            <v>0</v>
          </cell>
          <cell r="W566">
            <v>0</v>
          </cell>
          <cell r="X566">
            <v>0</v>
          </cell>
          <cell r="Y566">
            <v>0</v>
          </cell>
          <cell r="Z566">
            <v>0</v>
          </cell>
          <cell r="AA566">
            <v>0</v>
          </cell>
          <cell r="AB566">
            <v>0</v>
          </cell>
          <cell r="AC566">
            <v>0</v>
          </cell>
        </row>
        <row r="567">
          <cell r="J567">
            <v>0</v>
          </cell>
          <cell r="K567">
            <v>0</v>
          </cell>
          <cell r="L567">
            <v>0</v>
          </cell>
          <cell r="M567">
            <v>0</v>
          </cell>
          <cell r="N567">
            <v>0</v>
          </cell>
          <cell r="O567">
            <v>0</v>
          </cell>
          <cell r="P567">
            <v>0</v>
          </cell>
          <cell r="Q567">
            <v>0</v>
          </cell>
          <cell r="R567">
            <v>0</v>
          </cell>
          <cell r="S567">
            <v>0</v>
          </cell>
          <cell r="T567">
            <v>0</v>
          </cell>
          <cell r="U567">
            <v>0</v>
          </cell>
          <cell r="V567">
            <v>0</v>
          </cell>
          <cell r="W567">
            <v>0</v>
          </cell>
          <cell r="X567">
            <v>0</v>
          </cell>
          <cell r="Y567">
            <v>0</v>
          </cell>
          <cell r="Z567">
            <v>0</v>
          </cell>
          <cell r="AA567">
            <v>0</v>
          </cell>
          <cell r="AB567">
            <v>0</v>
          </cell>
          <cell r="AC567">
            <v>0</v>
          </cell>
        </row>
        <row r="568">
          <cell r="J568">
            <v>0.32548929820950812</v>
          </cell>
          <cell r="K568">
            <v>0.32548929820950812</v>
          </cell>
          <cell r="L568">
            <v>0.32548929820950812</v>
          </cell>
          <cell r="M568">
            <v>0.32548929820950812</v>
          </cell>
          <cell r="N568">
            <v>0.32548929820950812</v>
          </cell>
          <cell r="O568">
            <v>0.32548929820950812</v>
          </cell>
          <cell r="P568">
            <v>0.32548929820950812</v>
          </cell>
          <cell r="Q568">
            <v>0.32548929820950812</v>
          </cell>
          <cell r="R568">
            <v>0.32548929820950812</v>
          </cell>
          <cell r="S568">
            <v>0.32548929820950812</v>
          </cell>
          <cell r="T568">
            <v>0.32548929820950812</v>
          </cell>
          <cell r="U568">
            <v>0.32548929820950812</v>
          </cell>
          <cell r="V568">
            <v>0.32548929820950812</v>
          </cell>
          <cell r="W568">
            <v>0.32548929820950812</v>
          </cell>
          <cell r="X568">
            <v>0.32548929820950812</v>
          </cell>
          <cell r="Y568">
            <v>0.32548929820950812</v>
          </cell>
          <cell r="Z568">
            <v>0.32548929820950812</v>
          </cell>
          <cell r="AA568">
            <v>0.32548929820950812</v>
          </cell>
          <cell r="AB568">
            <v>0.32548929820950812</v>
          </cell>
          <cell r="AC568">
            <v>0.32548929820950812</v>
          </cell>
        </row>
        <row r="569">
          <cell r="J569">
            <v>0</v>
          </cell>
          <cell r="K569">
            <v>0</v>
          </cell>
          <cell r="L569">
            <v>0</v>
          </cell>
          <cell r="M569">
            <v>0</v>
          </cell>
          <cell r="N569">
            <v>0</v>
          </cell>
          <cell r="O569">
            <v>0</v>
          </cell>
          <cell r="P569">
            <v>0</v>
          </cell>
          <cell r="Q569">
            <v>0</v>
          </cell>
          <cell r="R569">
            <v>0</v>
          </cell>
          <cell r="S569">
            <v>0</v>
          </cell>
          <cell r="T569">
            <v>0</v>
          </cell>
          <cell r="U569">
            <v>0</v>
          </cell>
          <cell r="V569">
            <v>0</v>
          </cell>
          <cell r="W569">
            <v>0</v>
          </cell>
          <cell r="X569">
            <v>0</v>
          </cell>
          <cell r="Y569">
            <v>0</v>
          </cell>
          <cell r="Z569">
            <v>0</v>
          </cell>
          <cell r="AA569">
            <v>0</v>
          </cell>
          <cell r="AB569">
            <v>0</v>
          </cell>
          <cell r="AC569">
            <v>0</v>
          </cell>
        </row>
        <row r="570">
          <cell r="J570">
            <v>0</v>
          </cell>
          <cell r="K570">
            <v>0</v>
          </cell>
          <cell r="L570">
            <v>0</v>
          </cell>
          <cell r="M570">
            <v>0</v>
          </cell>
          <cell r="N570">
            <v>0</v>
          </cell>
          <cell r="O570">
            <v>0</v>
          </cell>
          <cell r="P570">
            <v>0</v>
          </cell>
          <cell r="Q570">
            <v>0</v>
          </cell>
          <cell r="R570">
            <v>0</v>
          </cell>
          <cell r="S570">
            <v>0</v>
          </cell>
          <cell r="T570">
            <v>0</v>
          </cell>
          <cell r="U570">
            <v>0</v>
          </cell>
          <cell r="V570">
            <v>0</v>
          </cell>
          <cell r="W570">
            <v>0</v>
          </cell>
          <cell r="X570">
            <v>0</v>
          </cell>
          <cell r="Y570">
            <v>0</v>
          </cell>
          <cell r="Z570">
            <v>0</v>
          </cell>
          <cell r="AA570">
            <v>0</v>
          </cell>
          <cell r="AB570">
            <v>0</v>
          </cell>
          <cell r="AC570">
            <v>0</v>
          </cell>
        </row>
        <row r="571">
          <cell r="J571">
            <v>0</v>
          </cell>
          <cell r="K571">
            <v>0</v>
          </cell>
          <cell r="L571">
            <v>0</v>
          </cell>
          <cell r="M571">
            <v>0</v>
          </cell>
          <cell r="N571">
            <v>0</v>
          </cell>
          <cell r="O571">
            <v>0</v>
          </cell>
          <cell r="P571">
            <v>0</v>
          </cell>
          <cell r="Q571">
            <v>0</v>
          </cell>
          <cell r="R571">
            <v>0</v>
          </cell>
          <cell r="S571">
            <v>0</v>
          </cell>
          <cell r="T571">
            <v>0</v>
          </cell>
          <cell r="U571">
            <v>0</v>
          </cell>
          <cell r="V571">
            <v>0</v>
          </cell>
          <cell r="W571">
            <v>0</v>
          </cell>
          <cell r="X571">
            <v>0</v>
          </cell>
          <cell r="Y571">
            <v>0</v>
          </cell>
          <cell r="Z571">
            <v>0</v>
          </cell>
          <cell r="AA571">
            <v>0</v>
          </cell>
          <cell r="AB571">
            <v>0</v>
          </cell>
          <cell r="AC571">
            <v>0</v>
          </cell>
        </row>
        <row r="572">
          <cell r="J572">
            <v>0</v>
          </cell>
          <cell r="K572">
            <v>0</v>
          </cell>
          <cell r="L572">
            <v>0</v>
          </cell>
          <cell r="M572">
            <v>0</v>
          </cell>
          <cell r="N572">
            <v>0</v>
          </cell>
          <cell r="O572">
            <v>0</v>
          </cell>
          <cell r="P572">
            <v>0</v>
          </cell>
          <cell r="Q572">
            <v>0</v>
          </cell>
          <cell r="R572">
            <v>0</v>
          </cell>
          <cell r="S572">
            <v>0</v>
          </cell>
          <cell r="T572">
            <v>0</v>
          </cell>
          <cell r="U572">
            <v>0</v>
          </cell>
          <cell r="V572">
            <v>0</v>
          </cell>
          <cell r="W572">
            <v>0</v>
          </cell>
          <cell r="X572">
            <v>0</v>
          </cell>
          <cell r="Y572">
            <v>0</v>
          </cell>
          <cell r="Z572">
            <v>0</v>
          </cell>
          <cell r="AA572">
            <v>0</v>
          </cell>
          <cell r="AB572">
            <v>0</v>
          </cell>
          <cell r="AC572">
            <v>0</v>
          </cell>
        </row>
        <row r="573">
          <cell r="J573">
            <v>0</v>
          </cell>
          <cell r="K573">
            <v>0</v>
          </cell>
          <cell r="L573">
            <v>0</v>
          </cell>
          <cell r="M573">
            <v>0</v>
          </cell>
          <cell r="N573">
            <v>0</v>
          </cell>
          <cell r="O573">
            <v>0</v>
          </cell>
          <cell r="P573">
            <v>0</v>
          </cell>
          <cell r="Q573">
            <v>0</v>
          </cell>
          <cell r="R573">
            <v>0</v>
          </cell>
          <cell r="S573">
            <v>0</v>
          </cell>
          <cell r="T573">
            <v>0</v>
          </cell>
          <cell r="U573">
            <v>0</v>
          </cell>
          <cell r="V573">
            <v>0</v>
          </cell>
          <cell r="W573">
            <v>0</v>
          </cell>
          <cell r="X573">
            <v>0</v>
          </cell>
          <cell r="Y573">
            <v>0</v>
          </cell>
          <cell r="Z573">
            <v>0</v>
          </cell>
          <cell r="AA573">
            <v>0</v>
          </cell>
          <cell r="AB573">
            <v>0</v>
          </cell>
          <cell r="AC573">
            <v>0</v>
          </cell>
        </row>
        <row r="574">
          <cell r="J574">
            <v>0</v>
          </cell>
          <cell r="K574">
            <v>0</v>
          </cell>
          <cell r="L574">
            <v>0</v>
          </cell>
          <cell r="M574">
            <v>0</v>
          </cell>
          <cell r="N574">
            <v>0</v>
          </cell>
          <cell r="O574">
            <v>0</v>
          </cell>
          <cell r="P574">
            <v>0</v>
          </cell>
          <cell r="Q574">
            <v>0</v>
          </cell>
          <cell r="R574">
            <v>0</v>
          </cell>
          <cell r="S574">
            <v>0</v>
          </cell>
          <cell r="T574">
            <v>0</v>
          </cell>
          <cell r="U574">
            <v>0</v>
          </cell>
          <cell r="V574">
            <v>0</v>
          </cell>
          <cell r="W574">
            <v>0</v>
          </cell>
          <cell r="X574">
            <v>0</v>
          </cell>
          <cell r="Y574">
            <v>0</v>
          </cell>
          <cell r="Z574">
            <v>0</v>
          </cell>
          <cell r="AA574">
            <v>0</v>
          </cell>
          <cell r="AB574">
            <v>0</v>
          </cell>
          <cell r="AC574">
            <v>0</v>
          </cell>
        </row>
        <row r="575">
          <cell r="J575">
            <v>0</v>
          </cell>
          <cell r="K575">
            <v>0</v>
          </cell>
          <cell r="L575">
            <v>0</v>
          </cell>
          <cell r="M575">
            <v>0</v>
          </cell>
          <cell r="N575">
            <v>0</v>
          </cell>
          <cell r="O575">
            <v>0</v>
          </cell>
          <cell r="P575">
            <v>0</v>
          </cell>
          <cell r="Q575">
            <v>0</v>
          </cell>
          <cell r="R575">
            <v>0</v>
          </cell>
          <cell r="S575">
            <v>0</v>
          </cell>
          <cell r="T575">
            <v>0</v>
          </cell>
          <cell r="U575">
            <v>0</v>
          </cell>
          <cell r="V575">
            <v>0</v>
          </cell>
          <cell r="W575">
            <v>0</v>
          </cell>
          <cell r="X575">
            <v>0</v>
          </cell>
          <cell r="Y575">
            <v>0</v>
          </cell>
          <cell r="Z575">
            <v>0</v>
          </cell>
          <cell r="AA575">
            <v>0</v>
          </cell>
          <cell r="AB575">
            <v>0</v>
          </cell>
          <cell r="AC575">
            <v>0</v>
          </cell>
        </row>
        <row r="576">
          <cell r="J576">
            <v>0</v>
          </cell>
          <cell r="K576">
            <v>0</v>
          </cell>
          <cell r="L576">
            <v>0</v>
          </cell>
          <cell r="M576">
            <v>0</v>
          </cell>
          <cell r="N576">
            <v>0</v>
          </cell>
          <cell r="O576">
            <v>0</v>
          </cell>
          <cell r="P576">
            <v>0</v>
          </cell>
          <cell r="Q576">
            <v>0</v>
          </cell>
          <cell r="R576">
            <v>0</v>
          </cell>
          <cell r="S576">
            <v>0</v>
          </cell>
          <cell r="T576">
            <v>0</v>
          </cell>
          <cell r="U576">
            <v>0</v>
          </cell>
          <cell r="V576">
            <v>0</v>
          </cell>
          <cell r="W576">
            <v>0</v>
          </cell>
          <cell r="X576">
            <v>0</v>
          </cell>
          <cell r="Y576">
            <v>0</v>
          </cell>
          <cell r="Z576">
            <v>0</v>
          </cell>
          <cell r="AA576">
            <v>0</v>
          </cell>
          <cell r="AB576">
            <v>0</v>
          </cell>
          <cell r="AC576">
            <v>0</v>
          </cell>
        </row>
        <row r="577">
          <cell r="J577">
            <v>0</v>
          </cell>
          <cell r="K577">
            <v>0</v>
          </cell>
          <cell r="L577">
            <v>0</v>
          </cell>
          <cell r="M577">
            <v>0</v>
          </cell>
          <cell r="N577">
            <v>0</v>
          </cell>
          <cell r="O577">
            <v>0</v>
          </cell>
          <cell r="P577">
            <v>0</v>
          </cell>
          <cell r="Q577">
            <v>0</v>
          </cell>
          <cell r="R577">
            <v>0</v>
          </cell>
          <cell r="S577">
            <v>0</v>
          </cell>
          <cell r="T577">
            <v>0</v>
          </cell>
          <cell r="U577">
            <v>0</v>
          </cell>
          <cell r="V577">
            <v>0</v>
          </cell>
          <cell r="W577">
            <v>0</v>
          </cell>
          <cell r="X577">
            <v>0</v>
          </cell>
          <cell r="Y577">
            <v>0</v>
          </cell>
          <cell r="Z577">
            <v>0</v>
          </cell>
          <cell r="AA577">
            <v>0</v>
          </cell>
          <cell r="AB577">
            <v>0</v>
          </cell>
          <cell r="AC577">
            <v>0</v>
          </cell>
        </row>
        <row r="578">
          <cell r="J578">
            <v>0</v>
          </cell>
          <cell r="K578">
            <v>0</v>
          </cell>
          <cell r="L578">
            <v>0</v>
          </cell>
          <cell r="M578">
            <v>0</v>
          </cell>
          <cell r="N578">
            <v>0</v>
          </cell>
          <cell r="O578">
            <v>0</v>
          </cell>
          <cell r="P578">
            <v>0</v>
          </cell>
          <cell r="Q578">
            <v>0</v>
          </cell>
          <cell r="R578">
            <v>0</v>
          </cell>
          <cell r="S578">
            <v>0</v>
          </cell>
          <cell r="T578">
            <v>0</v>
          </cell>
          <cell r="U578">
            <v>0</v>
          </cell>
          <cell r="V578">
            <v>0</v>
          </cell>
          <cell r="W578">
            <v>0</v>
          </cell>
          <cell r="X578">
            <v>0</v>
          </cell>
          <cell r="Y578">
            <v>0</v>
          </cell>
          <cell r="Z578">
            <v>0</v>
          </cell>
          <cell r="AA578">
            <v>0</v>
          </cell>
          <cell r="AB578">
            <v>0</v>
          </cell>
          <cell r="AC578">
            <v>0</v>
          </cell>
        </row>
        <row r="579">
          <cell r="J579">
            <v>0</v>
          </cell>
          <cell r="K579">
            <v>0</v>
          </cell>
          <cell r="L579">
            <v>0</v>
          </cell>
          <cell r="M579">
            <v>0</v>
          </cell>
          <cell r="N579">
            <v>0</v>
          </cell>
          <cell r="O579">
            <v>0</v>
          </cell>
          <cell r="P579">
            <v>0</v>
          </cell>
          <cell r="Q579">
            <v>0</v>
          </cell>
          <cell r="R579">
            <v>0</v>
          </cell>
          <cell r="S579">
            <v>0</v>
          </cell>
          <cell r="T579">
            <v>0</v>
          </cell>
          <cell r="U579">
            <v>0</v>
          </cell>
          <cell r="V579">
            <v>0</v>
          </cell>
          <cell r="W579">
            <v>0</v>
          </cell>
          <cell r="X579">
            <v>0</v>
          </cell>
          <cell r="Y579">
            <v>0</v>
          </cell>
          <cell r="Z579">
            <v>0</v>
          </cell>
          <cell r="AA579">
            <v>0</v>
          </cell>
          <cell r="AB579">
            <v>0</v>
          </cell>
          <cell r="AC579">
            <v>0</v>
          </cell>
        </row>
        <row r="580">
          <cell r="J580">
            <v>0</v>
          </cell>
          <cell r="K580">
            <v>0</v>
          </cell>
          <cell r="L580">
            <v>0</v>
          </cell>
          <cell r="M580">
            <v>0</v>
          </cell>
          <cell r="N580">
            <v>0</v>
          </cell>
          <cell r="O580">
            <v>0</v>
          </cell>
          <cell r="P580">
            <v>0</v>
          </cell>
          <cell r="Q580">
            <v>0</v>
          </cell>
          <cell r="R580">
            <v>0</v>
          </cell>
          <cell r="S580">
            <v>0</v>
          </cell>
          <cell r="T580">
            <v>0</v>
          </cell>
          <cell r="U580">
            <v>0</v>
          </cell>
          <cell r="V580">
            <v>0</v>
          </cell>
          <cell r="W580">
            <v>0</v>
          </cell>
          <cell r="X580">
            <v>0</v>
          </cell>
          <cell r="Y580">
            <v>0</v>
          </cell>
          <cell r="Z580">
            <v>0</v>
          </cell>
          <cell r="AA580">
            <v>0</v>
          </cell>
          <cell r="AB580">
            <v>0</v>
          </cell>
          <cell r="AC580">
            <v>0</v>
          </cell>
        </row>
        <row r="581">
          <cell r="J581">
            <v>0</v>
          </cell>
          <cell r="K581">
            <v>0</v>
          </cell>
          <cell r="L581">
            <v>0</v>
          </cell>
          <cell r="M581">
            <v>0</v>
          </cell>
          <cell r="N581">
            <v>0</v>
          </cell>
          <cell r="O581">
            <v>0</v>
          </cell>
          <cell r="P581">
            <v>0</v>
          </cell>
          <cell r="Q581">
            <v>0</v>
          </cell>
          <cell r="R581">
            <v>0</v>
          </cell>
          <cell r="S581">
            <v>0</v>
          </cell>
          <cell r="T581">
            <v>0</v>
          </cell>
          <cell r="U581">
            <v>0</v>
          </cell>
          <cell r="V581">
            <v>0</v>
          </cell>
          <cell r="W581">
            <v>0</v>
          </cell>
          <cell r="X581">
            <v>0</v>
          </cell>
          <cell r="Y581">
            <v>0</v>
          </cell>
          <cell r="Z581">
            <v>0</v>
          </cell>
          <cell r="AA581">
            <v>0</v>
          </cell>
          <cell r="AB581">
            <v>0</v>
          </cell>
          <cell r="AC581">
            <v>0</v>
          </cell>
        </row>
        <row r="582">
          <cell r="J582">
            <v>0</v>
          </cell>
          <cell r="K582">
            <v>0</v>
          </cell>
          <cell r="L582">
            <v>0</v>
          </cell>
          <cell r="M582">
            <v>0</v>
          </cell>
          <cell r="N582">
            <v>0</v>
          </cell>
          <cell r="O582">
            <v>0</v>
          </cell>
          <cell r="P582">
            <v>0</v>
          </cell>
          <cell r="Q582">
            <v>0</v>
          </cell>
          <cell r="R582">
            <v>0</v>
          </cell>
          <cell r="S582">
            <v>0</v>
          </cell>
          <cell r="T582">
            <v>0</v>
          </cell>
          <cell r="U582">
            <v>0</v>
          </cell>
          <cell r="V582">
            <v>0</v>
          </cell>
          <cell r="W582">
            <v>0</v>
          </cell>
          <cell r="X582">
            <v>0</v>
          </cell>
          <cell r="Y582">
            <v>0</v>
          </cell>
          <cell r="Z582">
            <v>0</v>
          </cell>
          <cell r="AA582">
            <v>0</v>
          </cell>
          <cell r="AB582">
            <v>0</v>
          </cell>
          <cell r="AC582">
            <v>0</v>
          </cell>
        </row>
        <row r="583">
          <cell r="J583">
            <v>0</v>
          </cell>
          <cell r="K583">
            <v>0</v>
          </cell>
          <cell r="L583">
            <v>0</v>
          </cell>
          <cell r="M583">
            <v>0</v>
          </cell>
          <cell r="N583">
            <v>0</v>
          </cell>
          <cell r="O583">
            <v>0</v>
          </cell>
          <cell r="P583">
            <v>0</v>
          </cell>
          <cell r="Q583">
            <v>0</v>
          </cell>
          <cell r="R583">
            <v>0</v>
          </cell>
          <cell r="S583">
            <v>0</v>
          </cell>
          <cell r="T583">
            <v>0</v>
          </cell>
          <cell r="U583">
            <v>0</v>
          </cell>
          <cell r="V583">
            <v>0</v>
          </cell>
          <cell r="W583">
            <v>0</v>
          </cell>
          <cell r="X583">
            <v>0</v>
          </cell>
          <cell r="Y583">
            <v>0</v>
          </cell>
          <cell r="Z583">
            <v>0</v>
          </cell>
          <cell r="AA583">
            <v>0</v>
          </cell>
          <cell r="AB583">
            <v>0</v>
          </cell>
          <cell r="AC583">
            <v>0</v>
          </cell>
        </row>
        <row r="584">
          <cell r="J584">
            <v>0</v>
          </cell>
          <cell r="K584">
            <v>0</v>
          </cell>
          <cell r="L584">
            <v>0</v>
          </cell>
          <cell r="M584">
            <v>0</v>
          </cell>
          <cell r="N584">
            <v>0</v>
          </cell>
          <cell r="O584">
            <v>0</v>
          </cell>
          <cell r="P584">
            <v>0</v>
          </cell>
          <cell r="Q584">
            <v>0</v>
          </cell>
          <cell r="R584">
            <v>0</v>
          </cell>
          <cell r="S584">
            <v>0</v>
          </cell>
          <cell r="T584">
            <v>0</v>
          </cell>
          <cell r="U584">
            <v>0</v>
          </cell>
          <cell r="V584">
            <v>0</v>
          </cell>
          <cell r="W584">
            <v>0</v>
          </cell>
          <cell r="X584">
            <v>0</v>
          </cell>
          <cell r="Y584">
            <v>0</v>
          </cell>
          <cell r="Z584">
            <v>0</v>
          </cell>
          <cell r="AA584">
            <v>0</v>
          </cell>
          <cell r="AB584">
            <v>0</v>
          </cell>
          <cell r="AC584">
            <v>0</v>
          </cell>
        </row>
        <row r="585">
          <cell r="J585">
            <v>0</v>
          </cell>
          <cell r="K585">
            <v>0</v>
          </cell>
          <cell r="L585">
            <v>0</v>
          </cell>
          <cell r="M585">
            <v>0</v>
          </cell>
          <cell r="N585">
            <v>0</v>
          </cell>
          <cell r="O585">
            <v>0</v>
          </cell>
          <cell r="P585">
            <v>0</v>
          </cell>
          <cell r="Q585">
            <v>0</v>
          </cell>
          <cell r="R585">
            <v>0</v>
          </cell>
          <cell r="S585">
            <v>0</v>
          </cell>
          <cell r="T585">
            <v>0</v>
          </cell>
          <cell r="U585">
            <v>0</v>
          </cell>
          <cell r="V585">
            <v>0</v>
          </cell>
          <cell r="W585">
            <v>0</v>
          </cell>
          <cell r="X585">
            <v>0</v>
          </cell>
          <cell r="Y585">
            <v>0</v>
          </cell>
          <cell r="Z585">
            <v>0</v>
          </cell>
          <cell r="AA585">
            <v>0</v>
          </cell>
          <cell r="AB585">
            <v>0</v>
          </cell>
          <cell r="AC585">
            <v>0</v>
          </cell>
        </row>
        <row r="586">
          <cell r="J586">
            <v>0</v>
          </cell>
          <cell r="K586">
            <v>0</v>
          </cell>
          <cell r="L586">
            <v>0</v>
          </cell>
          <cell r="M586">
            <v>0</v>
          </cell>
          <cell r="N586">
            <v>0</v>
          </cell>
          <cell r="O586">
            <v>0</v>
          </cell>
          <cell r="P586">
            <v>0</v>
          </cell>
          <cell r="Q586">
            <v>0</v>
          </cell>
          <cell r="R586">
            <v>0</v>
          </cell>
          <cell r="S586">
            <v>0</v>
          </cell>
          <cell r="T586">
            <v>0</v>
          </cell>
          <cell r="U586">
            <v>0</v>
          </cell>
          <cell r="V586">
            <v>0</v>
          </cell>
          <cell r="W586">
            <v>0</v>
          </cell>
          <cell r="X586">
            <v>0</v>
          </cell>
          <cell r="Y586">
            <v>0</v>
          </cell>
          <cell r="Z586">
            <v>0</v>
          </cell>
          <cell r="AA586">
            <v>0</v>
          </cell>
          <cell r="AB586">
            <v>0</v>
          </cell>
          <cell r="AC586">
            <v>0</v>
          </cell>
        </row>
        <row r="587">
          <cell r="J587">
            <v>0</v>
          </cell>
          <cell r="K587">
            <v>0</v>
          </cell>
          <cell r="L587">
            <v>0</v>
          </cell>
          <cell r="M587">
            <v>0</v>
          </cell>
          <cell r="N587">
            <v>0</v>
          </cell>
          <cell r="O587">
            <v>0</v>
          </cell>
          <cell r="P587">
            <v>0</v>
          </cell>
          <cell r="Q587">
            <v>0</v>
          </cell>
          <cell r="R587">
            <v>0</v>
          </cell>
          <cell r="S587">
            <v>0</v>
          </cell>
          <cell r="T587">
            <v>0</v>
          </cell>
          <cell r="U587">
            <v>0</v>
          </cell>
          <cell r="V587">
            <v>0</v>
          </cell>
          <cell r="W587">
            <v>0</v>
          </cell>
          <cell r="X587">
            <v>0</v>
          </cell>
          <cell r="Y587">
            <v>0</v>
          </cell>
          <cell r="Z587">
            <v>0</v>
          </cell>
          <cell r="AA587">
            <v>0</v>
          </cell>
          <cell r="AB587">
            <v>0</v>
          </cell>
          <cell r="AC587">
            <v>0</v>
          </cell>
        </row>
        <row r="588">
          <cell r="J588">
            <v>3.0000000000000001E-3</v>
          </cell>
          <cell r="K588">
            <v>3.0000000000000001E-3</v>
          </cell>
          <cell r="L588">
            <v>3.0000000000000001E-3</v>
          </cell>
          <cell r="M588">
            <v>3.0000000000000001E-3</v>
          </cell>
          <cell r="N588">
            <v>3.0000000000000001E-3</v>
          </cell>
          <cell r="O588">
            <v>3.0000000000000001E-3</v>
          </cell>
          <cell r="P588">
            <v>3.0000000000000001E-3</v>
          </cell>
          <cell r="Q588">
            <v>3.0000000000000001E-3</v>
          </cell>
          <cell r="R588">
            <v>3.0000000000000001E-3</v>
          </cell>
          <cell r="S588">
            <v>3.0000000000000001E-3</v>
          </cell>
          <cell r="T588">
            <v>3.0000000000000001E-3</v>
          </cell>
          <cell r="U588">
            <v>3.0000000000000001E-3</v>
          </cell>
          <cell r="V588">
            <v>3.0000000000000001E-3</v>
          </cell>
          <cell r="W588">
            <v>3.0000000000000001E-3</v>
          </cell>
          <cell r="X588">
            <v>3.0000000000000001E-3</v>
          </cell>
          <cell r="Y588">
            <v>3.0000000000000001E-3</v>
          </cell>
          <cell r="Z588">
            <v>3.0000000000000001E-3</v>
          </cell>
          <cell r="AA588">
            <v>3.0000000000000001E-3</v>
          </cell>
          <cell r="AB588">
            <v>3.0000000000000001E-3</v>
          </cell>
          <cell r="AC588">
            <v>3.0000000000000001E-3</v>
          </cell>
        </row>
        <row r="589">
          <cell r="J589">
            <v>0</v>
          </cell>
          <cell r="K589">
            <v>0</v>
          </cell>
          <cell r="L589">
            <v>0</v>
          </cell>
          <cell r="M589">
            <v>0</v>
          </cell>
          <cell r="N589">
            <v>0</v>
          </cell>
          <cell r="O589">
            <v>0</v>
          </cell>
          <cell r="P589">
            <v>0</v>
          </cell>
          <cell r="Q589">
            <v>0</v>
          </cell>
          <cell r="R589">
            <v>0</v>
          </cell>
          <cell r="S589">
            <v>0</v>
          </cell>
          <cell r="T589">
            <v>0</v>
          </cell>
          <cell r="U589">
            <v>0</v>
          </cell>
          <cell r="V589">
            <v>0</v>
          </cell>
          <cell r="W589">
            <v>0</v>
          </cell>
          <cell r="X589">
            <v>0</v>
          </cell>
          <cell r="Y589">
            <v>0</v>
          </cell>
          <cell r="Z589">
            <v>0</v>
          </cell>
          <cell r="AA589">
            <v>0</v>
          </cell>
          <cell r="AB589">
            <v>0</v>
          </cell>
          <cell r="AC589">
            <v>0</v>
          </cell>
        </row>
        <row r="590">
          <cell r="J590">
            <v>0</v>
          </cell>
          <cell r="K590">
            <v>0</v>
          </cell>
          <cell r="L590">
            <v>0</v>
          </cell>
          <cell r="M590">
            <v>0</v>
          </cell>
          <cell r="N590">
            <v>0</v>
          </cell>
          <cell r="O590">
            <v>0</v>
          </cell>
          <cell r="P590">
            <v>0</v>
          </cell>
          <cell r="Q590">
            <v>0</v>
          </cell>
          <cell r="R590">
            <v>0</v>
          </cell>
          <cell r="S590">
            <v>0</v>
          </cell>
          <cell r="T590">
            <v>0</v>
          </cell>
          <cell r="U590">
            <v>0</v>
          </cell>
          <cell r="V590">
            <v>0</v>
          </cell>
          <cell r="W590">
            <v>0</v>
          </cell>
          <cell r="X590">
            <v>0</v>
          </cell>
          <cell r="Y590">
            <v>0</v>
          </cell>
          <cell r="Z590">
            <v>0</v>
          </cell>
          <cell r="AA590">
            <v>0</v>
          </cell>
          <cell r="AB590">
            <v>0</v>
          </cell>
          <cell r="AC590">
            <v>0</v>
          </cell>
        </row>
        <row r="591">
          <cell r="J591">
            <v>0</v>
          </cell>
          <cell r="K591">
            <v>0</v>
          </cell>
          <cell r="L591">
            <v>0</v>
          </cell>
          <cell r="M591">
            <v>0</v>
          </cell>
          <cell r="N591">
            <v>0</v>
          </cell>
          <cell r="O591">
            <v>0</v>
          </cell>
          <cell r="P591">
            <v>0</v>
          </cell>
          <cell r="Q591">
            <v>0</v>
          </cell>
          <cell r="R591">
            <v>0</v>
          </cell>
          <cell r="S591">
            <v>0</v>
          </cell>
          <cell r="T591">
            <v>0</v>
          </cell>
          <cell r="U591">
            <v>0</v>
          </cell>
          <cell r="V591">
            <v>0</v>
          </cell>
          <cell r="W591">
            <v>0</v>
          </cell>
          <cell r="X591">
            <v>0</v>
          </cell>
          <cell r="Y591">
            <v>0</v>
          </cell>
          <cell r="Z591">
            <v>0</v>
          </cell>
          <cell r="AA591">
            <v>0</v>
          </cell>
          <cell r="AB591">
            <v>0</v>
          </cell>
          <cell r="AC591">
            <v>0</v>
          </cell>
        </row>
        <row r="592">
          <cell r="J592">
            <v>0</v>
          </cell>
          <cell r="K592">
            <v>0</v>
          </cell>
          <cell r="L592">
            <v>0</v>
          </cell>
          <cell r="M592">
            <v>0</v>
          </cell>
          <cell r="N592">
            <v>0</v>
          </cell>
          <cell r="O592">
            <v>0</v>
          </cell>
          <cell r="P592">
            <v>0</v>
          </cell>
          <cell r="Q592">
            <v>0</v>
          </cell>
          <cell r="R592">
            <v>0</v>
          </cell>
          <cell r="S592">
            <v>0</v>
          </cell>
          <cell r="T592">
            <v>0</v>
          </cell>
          <cell r="U592">
            <v>0</v>
          </cell>
          <cell r="V592">
            <v>0</v>
          </cell>
          <cell r="W592">
            <v>0</v>
          </cell>
          <cell r="X592">
            <v>0</v>
          </cell>
          <cell r="Y592">
            <v>0</v>
          </cell>
          <cell r="Z592">
            <v>0</v>
          </cell>
          <cell r="AA592">
            <v>0</v>
          </cell>
          <cell r="AB592">
            <v>0</v>
          </cell>
          <cell r="AC592">
            <v>0</v>
          </cell>
        </row>
        <row r="593">
          <cell r="J593">
            <v>0</v>
          </cell>
          <cell r="K593">
            <v>0</v>
          </cell>
          <cell r="L593">
            <v>0</v>
          </cell>
          <cell r="M593">
            <v>0</v>
          </cell>
          <cell r="N593">
            <v>0</v>
          </cell>
          <cell r="O593">
            <v>0</v>
          </cell>
          <cell r="P593">
            <v>0</v>
          </cell>
          <cell r="Q593">
            <v>0</v>
          </cell>
          <cell r="R593">
            <v>0</v>
          </cell>
          <cell r="S593">
            <v>0</v>
          </cell>
          <cell r="T593">
            <v>0</v>
          </cell>
          <cell r="U593">
            <v>0</v>
          </cell>
          <cell r="V593">
            <v>0</v>
          </cell>
          <cell r="W593">
            <v>0</v>
          </cell>
          <cell r="X593">
            <v>0</v>
          </cell>
          <cell r="Y593">
            <v>0</v>
          </cell>
          <cell r="Z593">
            <v>0</v>
          </cell>
          <cell r="AA593">
            <v>0</v>
          </cell>
          <cell r="AB593">
            <v>0</v>
          </cell>
          <cell r="AC593">
            <v>0</v>
          </cell>
        </row>
        <row r="594">
          <cell r="J594">
            <v>0</v>
          </cell>
          <cell r="K594">
            <v>0</v>
          </cell>
          <cell r="L594">
            <v>0</v>
          </cell>
          <cell r="M594">
            <v>0</v>
          </cell>
          <cell r="N594">
            <v>0</v>
          </cell>
          <cell r="O594">
            <v>0</v>
          </cell>
          <cell r="P594">
            <v>0</v>
          </cell>
          <cell r="Q594">
            <v>0</v>
          </cell>
          <cell r="R594">
            <v>0</v>
          </cell>
          <cell r="S594">
            <v>0</v>
          </cell>
          <cell r="T594">
            <v>0</v>
          </cell>
          <cell r="U594">
            <v>0</v>
          </cell>
          <cell r="V594">
            <v>0</v>
          </cell>
          <cell r="W594">
            <v>0</v>
          </cell>
          <cell r="X594">
            <v>0</v>
          </cell>
          <cell r="Y594">
            <v>0</v>
          </cell>
          <cell r="Z594">
            <v>0</v>
          </cell>
          <cell r="AA594">
            <v>0</v>
          </cell>
          <cell r="AB594">
            <v>0</v>
          </cell>
          <cell r="AC594">
            <v>0</v>
          </cell>
        </row>
        <row r="595">
          <cell r="J595">
            <v>0</v>
          </cell>
          <cell r="K595">
            <v>0</v>
          </cell>
          <cell r="L595">
            <v>0</v>
          </cell>
          <cell r="M595">
            <v>0</v>
          </cell>
          <cell r="N595">
            <v>0</v>
          </cell>
          <cell r="O595">
            <v>0</v>
          </cell>
          <cell r="P595">
            <v>0</v>
          </cell>
          <cell r="Q595">
            <v>0</v>
          </cell>
          <cell r="R595">
            <v>0</v>
          </cell>
          <cell r="S595">
            <v>0</v>
          </cell>
          <cell r="T595">
            <v>0</v>
          </cell>
          <cell r="U595">
            <v>0</v>
          </cell>
          <cell r="V595">
            <v>0</v>
          </cell>
          <cell r="W595">
            <v>0</v>
          </cell>
          <cell r="X595">
            <v>0</v>
          </cell>
          <cell r="Y595">
            <v>0</v>
          </cell>
          <cell r="Z595">
            <v>0</v>
          </cell>
          <cell r="AA595">
            <v>0</v>
          </cell>
          <cell r="AB595">
            <v>0</v>
          </cell>
          <cell r="AC595">
            <v>0</v>
          </cell>
        </row>
        <row r="596">
          <cell r="J596">
            <v>0</v>
          </cell>
          <cell r="K596">
            <v>0</v>
          </cell>
          <cell r="L596">
            <v>0</v>
          </cell>
          <cell r="M596">
            <v>0</v>
          </cell>
          <cell r="N596">
            <v>0</v>
          </cell>
          <cell r="O596">
            <v>0</v>
          </cell>
          <cell r="P596">
            <v>0</v>
          </cell>
          <cell r="Q596">
            <v>0</v>
          </cell>
          <cell r="R596">
            <v>0</v>
          </cell>
          <cell r="S596">
            <v>0</v>
          </cell>
          <cell r="T596">
            <v>0</v>
          </cell>
          <cell r="U596">
            <v>0</v>
          </cell>
          <cell r="V596">
            <v>0</v>
          </cell>
          <cell r="W596">
            <v>0</v>
          </cell>
          <cell r="X596">
            <v>0</v>
          </cell>
          <cell r="Y596">
            <v>0</v>
          </cell>
          <cell r="Z596">
            <v>0</v>
          </cell>
          <cell r="AA596">
            <v>0</v>
          </cell>
          <cell r="AB596">
            <v>0</v>
          </cell>
          <cell r="AC596">
            <v>0</v>
          </cell>
        </row>
        <row r="597">
          <cell r="J597">
            <v>0</v>
          </cell>
          <cell r="K597">
            <v>0</v>
          </cell>
          <cell r="L597">
            <v>0</v>
          </cell>
          <cell r="M597">
            <v>0</v>
          </cell>
          <cell r="N597">
            <v>0</v>
          </cell>
          <cell r="O597">
            <v>0</v>
          </cell>
          <cell r="P597">
            <v>0</v>
          </cell>
          <cell r="Q597">
            <v>0</v>
          </cell>
          <cell r="R597">
            <v>0</v>
          </cell>
          <cell r="S597">
            <v>0</v>
          </cell>
          <cell r="T597">
            <v>0</v>
          </cell>
          <cell r="U597">
            <v>0</v>
          </cell>
          <cell r="V597">
            <v>0</v>
          </cell>
          <cell r="W597">
            <v>0</v>
          </cell>
          <cell r="X597">
            <v>0</v>
          </cell>
          <cell r="Y597">
            <v>0</v>
          </cell>
          <cell r="Z597">
            <v>0</v>
          </cell>
          <cell r="AA597">
            <v>0</v>
          </cell>
          <cell r="AB597">
            <v>0</v>
          </cell>
          <cell r="AC597">
            <v>0</v>
          </cell>
        </row>
        <row r="598">
          <cell r="J598">
            <v>2E-3</v>
          </cell>
          <cell r="K598">
            <v>2E-3</v>
          </cell>
          <cell r="L598">
            <v>2E-3</v>
          </cell>
          <cell r="M598">
            <v>2E-3</v>
          </cell>
          <cell r="N598">
            <v>2E-3</v>
          </cell>
          <cell r="O598">
            <v>2E-3</v>
          </cell>
          <cell r="P598">
            <v>2E-3</v>
          </cell>
          <cell r="Q598">
            <v>2E-3</v>
          </cell>
          <cell r="R598">
            <v>2E-3</v>
          </cell>
          <cell r="S598">
            <v>2E-3</v>
          </cell>
          <cell r="T598">
            <v>2E-3</v>
          </cell>
          <cell r="U598">
            <v>2E-3</v>
          </cell>
          <cell r="V598">
            <v>2E-3</v>
          </cell>
          <cell r="W598">
            <v>2E-3</v>
          </cell>
          <cell r="X598">
            <v>2E-3</v>
          </cell>
          <cell r="Y598">
            <v>2E-3</v>
          </cell>
          <cell r="Z598">
            <v>2E-3</v>
          </cell>
          <cell r="AA598">
            <v>2E-3</v>
          </cell>
          <cell r="AB598">
            <v>2E-3</v>
          </cell>
          <cell r="AC598">
            <v>2E-3</v>
          </cell>
        </row>
        <row r="599">
          <cell r="J599">
            <v>0</v>
          </cell>
          <cell r="K599">
            <v>0</v>
          </cell>
          <cell r="L599">
            <v>0</v>
          </cell>
          <cell r="M599">
            <v>0</v>
          </cell>
          <cell r="N599">
            <v>0</v>
          </cell>
          <cell r="O599">
            <v>0</v>
          </cell>
          <cell r="P599">
            <v>0</v>
          </cell>
          <cell r="Q599">
            <v>0</v>
          </cell>
          <cell r="R599">
            <v>0</v>
          </cell>
          <cell r="S599">
            <v>0</v>
          </cell>
          <cell r="T599">
            <v>0</v>
          </cell>
          <cell r="U599">
            <v>0</v>
          </cell>
          <cell r="V599">
            <v>0</v>
          </cell>
          <cell r="W599">
            <v>0</v>
          </cell>
          <cell r="X599">
            <v>0</v>
          </cell>
          <cell r="Y599">
            <v>0</v>
          </cell>
          <cell r="Z599">
            <v>0</v>
          </cell>
          <cell r="AA599">
            <v>0</v>
          </cell>
          <cell r="AB599">
            <v>0</v>
          </cell>
          <cell r="AC599">
            <v>0</v>
          </cell>
        </row>
        <row r="600">
          <cell r="J600">
            <v>0</v>
          </cell>
          <cell r="K600">
            <v>0</v>
          </cell>
          <cell r="L600">
            <v>0</v>
          </cell>
          <cell r="M600">
            <v>0</v>
          </cell>
          <cell r="N600">
            <v>0</v>
          </cell>
          <cell r="O600">
            <v>0</v>
          </cell>
          <cell r="P600">
            <v>0</v>
          </cell>
          <cell r="Q600">
            <v>0</v>
          </cell>
          <cell r="R600">
            <v>0</v>
          </cell>
          <cell r="S600">
            <v>0</v>
          </cell>
          <cell r="T600">
            <v>0</v>
          </cell>
          <cell r="U600">
            <v>0</v>
          </cell>
          <cell r="V600">
            <v>0</v>
          </cell>
          <cell r="W600">
            <v>0</v>
          </cell>
          <cell r="X600">
            <v>0</v>
          </cell>
          <cell r="Y600">
            <v>0</v>
          </cell>
          <cell r="Z600">
            <v>0</v>
          </cell>
          <cell r="AA600">
            <v>0</v>
          </cell>
          <cell r="AB600">
            <v>0</v>
          </cell>
          <cell r="AC600">
            <v>0</v>
          </cell>
        </row>
        <row r="601">
          <cell r="J601">
            <v>0</v>
          </cell>
          <cell r="K601">
            <v>0</v>
          </cell>
          <cell r="L601">
            <v>0</v>
          </cell>
          <cell r="M601">
            <v>0</v>
          </cell>
          <cell r="N601">
            <v>0</v>
          </cell>
          <cell r="O601">
            <v>0</v>
          </cell>
          <cell r="P601">
            <v>0</v>
          </cell>
          <cell r="Q601">
            <v>0</v>
          </cell>
          <cell r="R601">
            <v>0</v>
          </cell>
          <cell r="S601">
            <v>0</v>
          </cell>
          <cell r="T601">
            <v>0</v>
          </cell>
          <cell r="U601">
            <v>0</v>
          </cell>
          <cell r="V601">
            <v>0</v>
          </cell>
          <cell r="W601">
            <v>0</v>
          </cell>
          <cell r="X601">
            <v>0</v>
          </cell>
          <cell r="Y601">
            <v>0</v>
          </cell>
          <cell r="Z601">
            <v>0</v>
          </cell>
          <cell r="AA601">
            <v>0</v>
          </cell>
          <cell r="AB601">
            <v>0</v>
          </cell>
          <cell r="AC601">
            <v>0</v>
          </cell>
        </row>
        <row r="602">
          <cell r="J602">
            <v>0</v>
          </cell>
          <cell r="K602">
            <v>0</v>
          </cell>
          <cell r="L602">
            <v>0</v>
          </cell>
          <cell r="M602">
            <v>0</v>
          </cell>
          <cell r="N602">
            <v>0</v>
          </cell>
          <cell r="O602">
            <v>0</v>
          </cell>
          <cell r="P602">
            <v>0</v>
          </cell>
          <cell r="Q602">
            <v>0</v>
          </cell>
          <cell r="R602">
            <v>0</v>
          </cell>
          <cell r="S602">
            <v>0</v>
          </cell>
          <cell r="T602">
            <v>0</v>
          </cell>
          <cell r="U602">
            <v>0</v>
          </cell>
          <cell r="V602">
            <v>0</v>
          </cell>
          <cell r="W602">
            <v>0</v>
          </cell>
          <cell r="X602">
            <v>0</v>
          </cell>
          <cell r="Y602">
            <v>0</v>
          </cell>
          <cell r="Z602">
            <v>0</v>
          </cell>
          <cell r="AA602">
            <v>0</v>
          </cell>
          <cell r="AB602">
            <v>0</v>
          </cell>
          <cell r="AC602">
            <v>0</v>
          </cell>
        </row>
        <row r="603">
          <cell r="J603">
            <v>0</v>
          </cell>
          <cell r="K603">
            <v>0</v>
          </cell>
          <cell r="L603">
            <v>0</v>
          </cell>
          <cell r="M603">
            <v>0</v>
          </cell>
          <cell r="N603">
            <v>0</v>
          </cell>
          <cell r="O603">
            <v>0</v>
          </cell>
          <cell r="P603">
            <v>0</v>
          </cell>
          <cell r="Q603">
            <v>0</v>
          </cell>
          <cell r="R603">
            <v>0</v>
          </cell>
          <cell r="S603">
            <v>0</v>
          </cell>
          <cell r="T603">
            <v>0</v>
          </cell>
          <cell r="U603">
            <v>0</v>
          </cell>
          <cell r="V603">
            <v>0</v>
          </cell>
          <cell r="W603">
            <v>0</v>
          </cell>
          <cell r="X603">
            <v>0</v>
          </cell>
          <cell r="Y603">
            <v>0</v>
          </cell>
          <cell r="Z603">
            <v>0</v>
          </cell>
          <cell r="AA603">
            <v>0</v>
          </cell>
          <cell r="AB603">
            <v>0</v>
          </cell>
          <cell r="AC603">
            <v>0</v>
          </cell>
        </row>
        <row r="604">
          <cell r="J604">
            <v>0</v>
          </cell>
          <cell r="K604">
            <v>0</v>
          </cell>
          <cell r="L604">
            <v>0</v>
          </cell>
          <cell r="M604">
            <v>0</v>
          </cell>
          <cell r="N604">
            <v>0</v>
          </cell>
          <cell r="O604">
            <v>0</v>
          </cell>
          <cell r="P604">
            <v>0</v>
          </cell>
          <cell r="Q604">
            <v>0</v>
          </cell>
          <cell r="R604">
            <v>0</v>
          </cell>
          <cell r="S604">
            <v>0</v>
          </cell>
          <cell r="T604">
            <v>0</v>
          </cell>
          <cell r="U604">
            <v>0</v>
          </cell>
          <cell r="V604">
            <v>0</v>
          </cell>
          <cell r="W604">
            <v>0</v>
          </cell>
          <cell r="X604">
            <v>0</v>
          </cell>
          <cell r="Y604">
            <v>0</v>
          </cell>
          <cell r="Z604">
            <v>0</v>
          </cell>
          <cell r="AA604">
            <v>0</v>
          </cell>
          <cell r="AB604">
            <v>0</v>
          </cell>
          <cell r="AC604">
            <v>0</v>
          </cell>
        </row>
        <row r="605">
          <cell r="J605">
            <v>0</v>
          </cell>
          <cell r="K605">
            <v>0</v>
          </cell>
          <cell r="L605">
            <v>0</v>
          </cell>
          <cell r="M605">
            <v>0</v>
          </cell>
          <cell r="N605">
            <v>0</v>
          </cell>
          <cell r="O605">
            <v>0</v>
          </cell>
          <cell r="P605">
            <v>0</v>
          </cell>
          <cell r="Q605">
            <v>0</v>
          </cell>
          <cell r="R605">
            <v>0</v>
          </cell>
          <cell r="S605">
            <v>0</v>
          </cell>
          <cell r="T605">
            <v>0</v>
          </cell>
          <cell r="U605">
            <v>0</v>
          </cell>
          <cell r="V605">
            <v>0</v>
          </cell>
          <cell r="W605">
            <v>0</v>
          </cell>
          <cell r="X605">
            <v>0</v>
          </cell>
          <cell r="Y605">
            <v>0</v>
          </cell>
          <cell r="Z605">
            <v>0</v>
          </cell>
          <cell r="AA605">
            <v>0</v>
          </cell>
          <cell r="AB605">
            <v>0</v>
          </cell>
          <cell r="AC605">
            <v>0</v>
          </cell>
        </row>
        <row r="606">
          <cell r="J606">
            <v>0</v>
          </cell>
          <cell r="K606">
            <v>0</v>
          </cell>
          <cell r="L606">
            <v>0</v>
          </cell>
          <cell r="M606">
            <v>0</v>
          </cell>
          <cell r="N606">
            <v>0</v>
          </cell>
          <cell r="O606">
            <v>0</v>
          </cell>
          <cell r="P606">
            <v>0</v>
          </cell>
          <cell r="Q606">
            <v>0</v>
          </cell>
          <cell r="R606">
            <v>0</v>
          </cell>
          <cell r="S606">
            <v>0</v>
          </cell>
          <cell r="T606">
            <v>0</v>
          </cell>
          <cell r="U606">
            <v>0</v>
          </cell>
          <cell r="V606">
            <v>0</v>
          </cell>
          <cell r="W606">
            <v>0</v>
          </cell>
          <cell r="X606">
            <v>0</v>
          </cell>
          <cell r="Y606">
            <v>0</v>
          </cell>
          <cell r="Z606">
            <v>0</v>
          </cell>
          <cell r="AA606">
            <v>0</v>
          </cell>
          <cell r="AB606">
            <v>0</v>
          </cell>
          <cell r="AC606">
            <v>0</v>
          </cell>
        </row>
        <row r="607">
          <cell r="J607">
            <v>0</v>
          </cell>
          <cell r="K607">
            <v>0</v>
          </cell>
          <cell r="L607">
            <v>0</v>
          </cell>
          <cell r="M607">
            <v>0</v>
          </cell>
          <cell r="N607">
            <v>0</v>
          </cell>
          <cell r="O607">
            <v>0</v>
          </cell>
          <cell r="P607">
            <v>0</v>
          </cell>
          <cell r="Q607">
            <v>0</v>
          </cell>
          <cell r="R607">
            <v>0</v>
          </cell>
          <cell r="S607">
            <v>0</v>
          </cell>
          <cell r="T607">
            <v>0</v>
          </cell>
          <cell r="U607">
            <v>0</v>
          </cell>
          <cell r="V607">
            <v>0</v>
          </cell>
          <cell r="W607">
            <v>0</v>
          </cell>
          <cell r="X607">
            <v>0</v>
          </cell>
          <cell r="Y607">
            <v>0</v>
          </cell>
          <cell r="Z607">
            <v>0</v>
          </cell>
          <cell r="AA607">
            <v>0</v>
          </cell>
          <cell r="AB607">
            <v>0</v>
          </cell>
          <cell r="AC607">
            <v>0</v>
          </cell>
        </row>
        <row r="608">
          <cell r="J608">
            <v>0.2</v>
          </cell>
          <cell r="K608">
            <v>0.2</v>
          </cell>
          <cell r="L608">
            <v>0.2</v>
          </cell>
          <cell r="M608">
            <v>0.2</v>
          </cell>
          <cell r="N608">
            <v>0.2</v>
          </cell>
          <cell r="O608">
            <v>0.2</v>
          </cell>
          <cell r="P608">
            <v>0.2</v>
          </cell>
          <cell r="Q608">
            <v>0.2</v>
          </cell>
          <cell r="R608">
            <v>0.2</v>
          </cell>
          <cell r="S608">
            <v>0.2</v>
          </cell>
          <cell r="T608">
            <v>0.2</v>
          </cell>
          <cell r="U608">
            <v>0.2</v>
          </cell>
          <cell r="V608">
            <v>0.2</v>
          </cell>
          <cell r="W608">
            <v>0.2</v>
          </cell>
          <cell r="X608">
            <v>0.2</v>
          </cell>
          <cell r="Y608">
            <v>0.2</v>
          </cell>
          <cell r="Z608">
            <v>0.2</v>
          </cell>
          <cell r="AA608">
            <v>0.2</v>
          </cell>
          <cell r="AB608">
            <v>0.2</v>
          </cell>
          <cell r="AC608">
            <v>0.2</v>
          </cell>
        </row>
        <row r="609">
          <cell r="J609">
            <v>0</v>
          </cell>
          <cell r="K609">
            <v>0</v>
          </cell>
          <cell r="L609">
            <v>0</v>
          </cell>
          <cell r="M609">
            <v>0</v>
          </cell>
          <cell r="N609">
            <v>0</v>
          </cell>
          <cell r="O609">
            <v>0</v>
          </cell>
          <cell r="P609">
            <v>0</v>
          </cell>
          <cell r="Q609">
            <v>0</v>
          </cell>
          <cell r="R609">
            <v>0</v>
          </cell>
          <cell r="S609">
            <v>0</v>
          </cell>
          <cell r="T609">
            <v>0</v>
          </cell>
          <cell r="U609">
            <v>0</v>
          </cell>
          <cell r="V609">
            <v>0</v>
          </cell>
          <cell r="W609">
            <v>0</v>
          </cell>
          <cell r="X609">
            <v>0</v>
          </cell>
          <cell r="Y609">
            <v>0</v>
          </cell>
          <cell r="Z609">
            <v>0</v>
          </cell>
          <cell r="AA609">
            <v>0</v>
          </cell>
          <cell r="AB609">
            <v>0</v>
          </cell>
          <cell r="AC609">
            <v>0</v>
          </cell>
        </row>
        <row r="610">
          <cell r="J610">
            <v>0</v>
          </cell>
          <cell r="K610">
            <v>0</v>
          </cell>
          <cell r="L610">
            <v>0</v>
          </cell>
          <cell r="M610">
            <v>0</v>
          </cell>
          <cell r="N610">
            <v>0</v>
          </cell>
          <cell r="O610">
            <v>0</v>
          </cell>
          <cell r="P610">
            <v>0</v>
          </cell>
          <cell r="Q610">
            <v>0</v>
          </cell>
          <cell r="R610">
            <v>0</v>
          </cell>
          <cell r="S610">
            <v>0</v>
          </cell>
          <cell r="T610">
            <v>0</v>
          </cell>
          <cell r="U610">
            <v>0</v>
          </cell>
          <cell r="V610">
            <v>0</v>
          </cell>
          <cell r="W610">
            <v>0</v>
          </cell>
          <cell r="X610">
            <v>0</v>
          </cell>
          <cell r="Y610">
            <v>0</v>
          </cell>
          <cell r="Z610">
            <v>0</v>
          </cell>
          <cell r="AA610">
            <v>0</v>
          </cell>
          <cell r="AB610">
            <v>0</v>
          </cell>
          <cell r="AC610">
            <v>0</v>
          </cell>
        </row>
        <row r="611">
          <cell r="J611">
            <v>0</v>
          </cell>
          <cell r="K611">
            <v>0</v>
          </cell>
          <cell r="L611">
            <v>0</v>
          </cell>
          <cell r="M611">
            <v>0</v>
          </cell>
          <cell r="N611">
            <v>0</v>
          </cell>
          <cell r="O611">
            <v>0</v>
          </cell>
          <cell r="P611">
            <v>0</v>
          </cell>
          <cell r="Q611">
            <v>0</v>
          </cell>
          <cell r="R611">
            <v>0</v>
          </cell>
          <cell r="S611">
            <v>0</v>
          </cell>
          <cell r="T611">
            <v>0</v>
          </cell>
          <cell r="U611">
            <v>0</v>
          </cell>
          <cell r="V611">
            <v>0</v>
          </cell>
          <cell r="W611">
            <v>0</v>
          </cell>
          <cell r="X611">
            <v>0</v>
          </cell>
          <cell r="Y611">
            <v>0</v>
          </cell>
          <cell r="Z611">
            <v>0</v>
          </cell>
          <cell r="AA611">
            <v>0</v>
          </cell>
          <cell r="AB611">
            <v>0</v>
          </cell>
          <cell r="AC611">
            <v>0</v>
          </cell>
        </row>
        <row r="612">
          <cell r="J612">
            <v>0</v>
          </cell>
          <cell r="K612">
            <v>0</v>
          </cell>
          <cell r="L612">
            <v>0</v>
          </cell>
          <cell r="M612">
            <v>0</v>
          </cell>
          <cell r="N612">
            <v>0</v>
          </cell>
          <cell r="O612">
            <v>0</v>
          </cell>
          <cell r="P612">
            <v>0</v>
          </cell>
          <cell r="Q612">
            <v>0</v>
          </cell>
          <cell r="R612">
            <v>0</v>
          </cell>
          <cell r="S612">
            <v>0</v>
          </cell>
          <cell r="T612">
            <v>0</v>
          </cell>
          <cell r="U612">
            <v>0</v>
          </cell>
          <cell r="V612">
            <v>0</v>
          </cell>
          <cell r="W612">
            <v>0</v>
          </cell>
          <cell r="X612">
            <v>0</v>
          </cell>
          <cell r="Y612">
            <v>0</v>
          </cell>
          <cell r="Z612">
            <v>0</v>
          </cell>
          <cell r="AA612">
            <v>0</v>
          </cell>
          <cell r="AB612">
            <v>0</v>
          </cell>
          <cell r="AC612">
            <v>0</v>
          </cell>
        </row>
        <row r="613">
          <cell r="J613">
            <v>0</v>
          </cell>
          <cell r="K613">
            <v>0</v>
          </cell>
          <cell r="L613">
            <v>0</v>
          </cell>
          <cell r="M613">
            <v>0</v>
          </cell>
          <cell r="N613">
            <v>0</v>
          </cell>
          <cell r="O613">
            <v>0</v>
          </cell>
          <cell r="P613">
            <v>0</v>
          </cell>
          <cell r="Q613">
            <v>0</v>
          </cell>
          <cell r="R613">
            <v>0</v>
          </cell>
          <cell r="S613">
            <v>0</v>
          </cell>
          <cell r="T613">
            <v>0</v>
          </cell>
          <cell r="U613">
            <v>0</v>
          </cell>
          <cell r="V613">
            <v>0</v>
          </cell>
          <cell r="W613">
            <v>0</v>
          </cell>
          <cell r="X613">
            <v>0</v>
          </cell>
          <cell r="Y613">
            <v>0</v>
          </cell>
          <cell r="Z613">
            <v>0</v>
          </cell>
          <cell r="AA613">
            <v>0</v>
          </cell>
          <cell r="AB613">
            <v>0</v>
          </cell>
          <cell r="AC613">
            <v>0</v>
          </cell>
        </row>
        <row r="614">
          <cell r="J614">
            <v>0</v>
          </cell>
          <cell r="K614">
            <v>0</v>
          </cell>
          <cell r="L614">
            <v>0</v>
          </cell>
          <cell r="M614">
            <v>0</v>
          </cell>
          <cell r="N614">
            <v>0</v>
          </cell>
          <cell r="O614">
            <v>0</v>
          </cell>
          <cell r="P614">
            <v>0</v>
          </cell>
          <cell r="Q614">
            <v>0</v>
          </cell>
          <cell r="R614">
            <v>0</v>
          </cell>
          <cell r="S614">
            <v>0</v>
          </cell>
          <cell r="T614">
            <v>0</v>
          </cell>
          <cell r="U614">
            <v>0</v>
          </cell>
          <cell r="V614">
            <v>0</v>
          </cell>
          <cell r="W614">
            <v>0</v>
          </cell>
          <cell r="X614">
            <v>0</v>
          </cell>
          <cell r="Y614">
            <v>0</v>
          </cell>
          <cell r="Z614">
            <v>0</v>
          </cell>
          <cell r="AA614">
            <v>0</v>
          </cell>
          <cell r="AB614">
            <v>0</v>
          </cell>
          <cell r="AC614">
            <v>0</v>
          </cell>
        </row>
        <row r="615">
          <cell r="J615">
            <v>0</v>
          </cell>
          <cell r="K615">
            <v>0</v>
          </cell>
          <cell r="L615">
            <v>0</v>
          </cell>
          <cell r="M615">
            <v>0</v>
          </cell>
          <cell r="N615">
            <v>0</v>
          </cell>
          <cell r="O615">
            <v>0</v>
          </cell>
          <cell r="P615">
            <v>0</v>
          </cell>
          <cell r="Q615">
            <v>0</v>
          </cell>
          <cell r="R615">
            <v>0</v>
          </cell>
          <cell r="S615">
            <v>0</v>
          </cell>
          <cell r="T615">
            <v>0</v>
          </cell>
          <cell r="U615">
            <v>0</v>
          </cell>
          <cell r="V615">
            <v>0</v>
          </cell>
          <cell r="W615">
            <v>0</v>
          </cell>
          <cell r="X615">
            <v>0</v>
          </cell>
          <cell r="Y615">
            <v>0</v>
          </cell>
          <cell r="Z615">
            <v>0</v>
          </cell>
          <cell r="AA615">
            <v>0</v>
          </cell>
          <cell r="AB615">
            <v>0</v>
          </cell>
          <cell r="AC615">
            <v>0</v>
          </cell>
        </row>
        <row r="616">
          <cell r="J616">
            <v>0</v>
          </cell>
          <cell r="K616">
            <v>0</v>
          </cell>
          <cell r="L616">
            <v>0</v>
          </cell>
          <cell r="M616">
            <v>0</v>
          </cell>
          <cell r="N616">
            <v>0</v>
          </cell>
          <cell r="O616">
            <v>0</v>
          </cell>
          <cell r="P616">
            <v>0</v>
          </cell>
          <cell r="Q616">
            <v>0</v>
          </cell>
          <cell r="R616">
            <v>0</v>
          </cell>
          <cell r="S616">
            <v>0</v>
          </cell>
          <cell r="T616">
            <v>0</v>
          </cell>
          <cell r="U616">
            <v>0</v>
          </cell>
          <cell r="V616">
            <v>0</v>
          </cell>
          <cell r="W616">
            <v>0</v>
          </cell>
          <cell r="X616">
            <v>0</v>
          </cell>
          <cell r="Y616">
            <v>0</v>
          </cell>
          <cell r="Z616">
            <v>0</v>
          </cell>
          <cell r="AA616">
            <v>0</v>
          </cell>
          <cell r="AB616">
            <v>0</v>
          </cell>
          <cell r="AC616">
            <v>0</v>
          </cell>
        </row>
        <row r="617">
          <cell r="J617">
            <v>0</v>
          </cell>
          <cell r="K617">
            <v>0</v>
          </cell>
          <cell r="L617">
            <v>0</v>
          </cell>
          <cell r="M617">
            <v>0</v>
          </cell>
          <cell r="N617">
            <v>0</v>
          </cell>
          <cell r="O617">
            <v>0</v>
          </cell>
          <cell r="P617">
            <v>0</v>
          </cell>
          <cell r="Q617">
            <v>0</v>
          </cell>
          <cell r="R617">
            <v>0</v>
          </cell>
          <cell r="S617">
            <v>0</v>
          </cell>
          <cell r="T617">
            <v>0</v>
          </cell>
          <cell r="U617">
            <v>0</v>
          </cell>
          <cell r="V617">
            <v>0</v>
          </cell>
          <cell r="W617">
            <v>0</v>
          </cell>
          <cell r="X617">
            <v>0</v>
          </cell>
          <cell r="Y617">
            <v>0</v>
          </cell>
          <cell r="Z617">
            <v>0</v>
          </cell>
          <cell r="AA617">
            <v>0</v>
          </cell>
          <cell r="AB617">
            <v>0</v>
          </cell>
          <cell r="AC617">
            <v>0</v>
          </cell>
        </row>
        <row r="618">
          <cell r="J618">
            <v>0</v>
          </cell>
          <cell r="K618">
            <v>0</v>
          </cell>
          <cell r="L618">
            <v>0</v>
          </cell>
          <cell r="M618">
            <v>0</v>
          </cell>
          <cell r="N618">
            <v>0</v>
          </cell>
          <cell r="O618">
            <v>0</v>
          </cell>
          <cell r="P618">
            <v>0</v>
          </cell>
          <cell r="Q618">
            <v>0</v>
          </cell>
          <cell r="R618">
            <v>0</v>
          </cell>
          <cell r="S618">
            <v>0</v>
          </cell>
          <cell r="T618">
            <v>0</v>
          </cell>
          <cell r="U618">
            <v>0</v>
          </cell>
          <cell r="V618">
            <v>0</v>
          </cell>
          <cell r="W618">
            <v>0</v>
          </cell>
          <cell r="X618">
            <v>0</v>
          </cell>
          <cell r="Y618">
            <v>0</v>
          </cell>
          <cell r="Z618">
            <v>0</v>
          </cell>
          <cell r="AA618">
            <v>0</v>
          </cell>
          <cell r="AB618">
            <v>0</v>
          </cell>
          <cell r="AC618">
            <v>0</v>
          </cell>
        </row>
        <row r="619">
          <cell r="J619">
            <v>0</v>
          </cell>
          <cell r="K619">
            <v>0</v>
          </cell>
          <cell r="L619">
            <v>0</v>
          </cell>
          <cell r="M619">
            <v>0</v>
          </cell>
          <cell r="N619">
            <v>0</v>
          </cell>
          <cell r="O619">
            <v>0</v>
          </cell>
          <cell r="P619">
            <v>0</v>
          </cell>
          <cell r="Q619">
            <v>0</v>
          </cell>
          <cell r="R619">
            <v>0</v>
          </cell>
          <cell r="S619">
            <v>0</v>
          </cell>
          <cell r="T619">
            <v>0</v>
          </cell>
          <cell r="U619">
            <v>0</v>
          </cell>
          <cell r="V619">
            <v>0</v>
          </cell>
          <cell r="W619">
            <v>0</v>
          </cell>
          <cell r="X619">
            <v>0</v>
          </cell>
          <cell r="Y619">
            <v>0</v>
          </cell>
          <cell r="Z619">
            <v>0</v>
          </cell>
          <cell r="AA619">
            <v>0</v>
          </cell>
          <cell r="AB619">
            <v>0</v>
          </cell>
          <cell r="AC619">
            <v>0</v>
          </cell>
        </row>
        <row r="620">
          <cell r="J620">
            <v>0</v>
          </cell>
          <cell r="K620">
            <v>0</v>
          </cell>
          <cell r="L620">
            <v>0</v>
          </cell>
          <cell r="M620">
            <v>0</v>
          </cell>
          <cell r="N620">
            <v>0</v>
          </cell>
          <cell r="O620">
            <v>0</v>
          </cell>
          <cell r="P620">
            <v>0</v>
          </cell>
          <cell r="Q620">
            <v>0</v>
          </cell>
          <cell r="R620">
            <v>0</v>
          </cell>
          <cell r="S620">
            <v>0</v>
          </cell>
          <cell r="T620">
            <v>0</v>
          </cell>
          <cell r="U620">
            <v>0</v>
          </cell>
          <cell r="V620">
            <v>0</v>
          </cell>
          <cell r="W620">
            <v>0</v>
          </cell>
          <cell r="X620">
            <v>0</v>
          </cell>
          <cell r="Y620">
            <v>0</v>
          </cell>
          <cell r="Z620">
            <v>0</v>
          </cell>
          <cell r="AA620">
            <v>0</v>
          </cell>
          <cell r="AB620">
            <v>0</v>
          </cell>
          <cell r="AC620">
            <v>0</v>
          </cell>
        </row>
        <row r="621">
          <cell r="J621">
            <v>0</v>
          </cell>
          <cell r="K621">
            <v>0</v>
          </cell>
          <cell r="L621">
            <v>0</v>
          </cell>
          <cell r="M621">
            <v>0</v>
          </cell>
          <cell r="N621">
            <v>0</v>
          </cell>
          <cell r="O621">
            <v>0</v>
          </cell>
          <cell r="P621">
            <v>0</v>
          </cell>
          <cell r="Q621">
            <v>0</v>
          </cell>
          <cell r="R621">
            <v>0</v>
          </cell>
          <cell r="S621">
            <v>0</v>
          </cell>
          <cell r="T621">
            <v>0</v>
          </cell>
          <cell r="U621">
            <v>0</v>
          </cell>
          <cell r="V621">
            <v>0</v>
          </cell>
          <cell r="W621">
            <v>0</v>
          </cell>
          <cell r="X621">
            <v>0</v>
          </cell>
          <cell r="Y621">
            <v>0</v>
          </cell>
          <cell r="Z621">
            <v>0</v>
          </cell>
          <cell r="AA621">
            <v>0</v>
          </cell>
          <cell r="AB621">
            <v>0</v>
          </cell>
          <cell r="AC621">
            <v>0</v>
          </cell>
        </row>
        <row r="622">
          <cell r="J622">
            <v>0</v>
          </cell>
          <cell r="K622">
            <v>0</v>
          </cell>
          <cell r="L622">
            <v>0</v>
          </cell>
          <cell r="M622">
            <v>0</v>
          </cell>
          <cell r="N622">
            <v>0</v>
          </cell>
          <cell r="O622">
            <v>0</v>
          </cell>
          <cell r="P622">
            <v>0</v>
          </cell>
          <cell r="Q622">
            <v>0</v>
          </cell>
          <cell r="R622">
            <v>0</v>
          </cell>
          <cell r="S622">
            <v>0</v>
          </cell>
          <cell r="T622">
            <v>0</v>
          </cell>
          <cell r="U622">
            <v>0</v>
          </cell>
          <cell r="V622">
            <v>0</v>
          </cell>
          <cell r="W622">
            <v>0</v>
          </cell>
          <cell r="X622">
            <v>0</v>
          </cell>
          <cell r="Y622">
            <v>0</v>
          </cell>
          <cell r="Z622">
            <v>0</v>
          </cell>
          <cell r="AA622">
            <v>0</v>
          </cell>
          <cell r="AB622">
            <v>0</v>
          </cell>
          <cell r="AC622">
            <v>0</v>
          </cell>
        </row>
        <row r="623">
          <cell r="J623">
            <v>0</v>
          </cell>
          <cell r="K623">
            <v>0</v>
          </cell>
          <cell r="L623">
            <v>0</v>
          </cell>
          <cell r="M623">
            <v>0</v>
          </cell>
          <cell r="N623">
            <v>0</v>
          </cell>
          <cell r="O623">
            <v>0</v>
          </cell>
          <cell r="P623">
            <v>0</v>
          </cell>
          <cell r="Q623">
            <v>0</v>
          </cell>
          <cell r="R623">
            <v>0</v>
          </cell>
          <cell r="S623">
            <v>0</v>
          </cell>
          <cell r="T623">
            <v>0</v>
          </cell>
          <cell r="U623">
            <v>0</v>
          </cell>
          <cell r="V623">
            <v>0</v>
          </cell>
          <cell r="W623">
            <v>0</v>
          </cell>
          <cell r="X623">
            <v>0</v>
          </cell>
          <cell r="Y623">
            <v>0</v>
          </cell>
          <cell r="Z623">
            <v>0</v>
          </cell>
          <cell r="AA623">
            <v>0</v>
          </cell>
          <cell r="AB623">
            <v>0</v>
          </cell>
          <cell r="AC623">
            <v>0</v>
          </cell>
        </row>
        <row r="624">
          <cell r="J624">
            <v>0</v>
          </cell>
          <cell r="K624">
            <v>0</v>
          </cell>
          <cell r="L624">
            <v>0</v>
          </cell>
          <cell r="M624">
            <v>0</v>
          </cell>
          <cell r="N624">
            <v>0</v>
          </cell>
          <cell r="O624">
            <v>0</v>
          </cell>
          <cell r="P624">
            <v>0</v>
          </cell>
          <cell r="Q624">
            <v>0</v>
          </cell>
          <cell r="R624">
            <v>0</v>
          </cell>
          <cell r="S624">
            <v>0</v>
          </cell>
          <cell r="T624">
            <v>0</v>
          </cell>
          <cell r="U624">
            <v>0</v>
          </cell>
          <cell r="V624">
            <v>0</v>
          </cell>
          <cell r="W624">
            <v>0</v>
          </cell>
          <cell r="X624">
            <v>0</v>
          </cell>
          <cell r="Y624">
            <v>0</v>
          </cell>
          <cell r="Z624">
            <v>0</v>
          </cell>
          <cell r="AA624">
            <v>0</v>
          </cell>
          <cell r="AB624">
            <v>0</v>
          </cell>
          <cell r="AC624">
            <v>0</v>
          </cell>
        </row>
        <row r="625">
          <cell r="J625">
            <v>0</v>
          </cell>
          <cell r="K625">
            <v>0</v>
          </cell>
          <cell r="L625">
            <v>0</v>
          </cell>
          <cell r="M625">
            <v>0</v>
          </cell>
          <cell r="N625">
            <v>0</v>
          </cell>
          <cell r="O625">
            <v>0</v>
          </cell>
          <cell r="P625">
            <v>0</v>
          </cell>
          <cell r="Q625">
            <v>0</v>
          </cell>
          <cell r="R625">
            <v>0</v>
          </cell>
          <cell r="S625">
            <v>0</v>
          </cell>
          <cell r="T625">
            <v>0</v>
          </cell>
          <cell r="U625">
            <v>0</v>
          </cell>
          <cell r="V625">
            <v>0</v>
          </cell>
          <cell r="W625">
            <v>0</v>
          </cell>
          <cell r="X625">
            <v>0</v>
          </cell>
          <cell r="Y625">
            <v>0</v>
          </cell>
          <cell r="Z625">
            <v>0</v>
          </cell>
          <cell r="AA625">
            <v>0</v>
          </cell>
          <cell r="AB625">
            <v>0</v>
          </cell>
          <cell r="AC625">
            <v>0</v>
          </cell>
        </row>
        <row r="626">
          <cell r="J626">
            <v>0</v>
          </cell>
          <cell r="K626">
            <v>0</v>
          </cell>
          <cell r="L626">
            <v>0</v>
          </cell>
          <cell r="M626">
            <v>0</v>
          </cell>
          <cell r="N626">
            <v>0</v>
          </cell>
          <cell r="O626">
            <v>0</v>
          </cell>
          <cell r="P626">
            <v>0</v>
          </cell>
          <cell r="Q626">
            <v>0</v>
          </cell>
          <cell r="R626">
            <v>0</v>
          </cell>
          <cell r="S626">
            <v>0</v>
          </cell>
          <cell r="T626">
            <v>0</v>
          </cell>
          <cell r="U626">
            <v>0</v>
          </cell>
          <cell r="V626">
            <v>0</v>
          </cell>
          <cell r="W626">
            <v>0</v>
          </cell>
          <cell r="X626">
            <v>0</v>
          </cell>
          <cell r="Y626">
            <v>0</v>
          </cell>
          <cell r="Z626">
            <v>0</v>
          </cell>
          <cell r="AA626">
            <v>0</v>
          </cell>
          <cell r="AB626">
            <v>0</v>
          </cell>
          <cell r="AC626">
            <v>0</v>
          </cell>
        </row>
        <row r="627">
          <cell r="J627">
            <v>0</v>
          </cell>
          <cell r="K627">
            <v>0</v>
          </cell>
          <cell r="L627">
            <v>0</v>
          </cell>
          <cell r="M627">
            <v>0</v>
          </cell>
          <cell r="N627">
            <v>0</v>
          </cell>
          <cell r="O627">
            <v>0</v>
          </cell>
          <cell r="P627">
            <v>0</v>
          </cell>
          <cell r="Q627">
            <v>0</v>
          </cell>
          <cell r="R627">
            <v>0</v>
          </cell>
          <cell r="S627">
            <v>0</v>
          </cell>
          <cell r="T627">
            <v>0</v>
          </cell>
          <cell r="U627">
            <v>0</v>
          </cell>
          <cell r="V627">
            <v>0</v>
          </cell>
          <cell r="W627">
            <v>0</v>
          </cell>
          <cell r="X627">
            <v>0</v>
          </cell>
          <cell r="Y627">
            <v>0</v>
          </cell>
          <cell r="Z627">
            <v>0</v>
          </cell>
          <cell r="AA627">
            <v>0</v>
          </cell>
          <cell r="AB627">
            <v>0</v>
          </cell>
          <cell r="AC627">
            <v>0</v>
          </cell>
        </row>
        <row r="628">
          <cell r="J628">
            <v>0</v>
          </cell>
          <cell r="K628">
            <v>0</v>
          </cell>
          <cell r="L628">
            <v>0</v>
          </cell>
          <cell r="M628">
            <v>0</v>
          </cell>
          <cell r="N628">
            <v>0</v>
          </cell>
          <cell r="O628">
            <v>0</v>
          </cell>
          <cell r="P628">
            <v>0</v>
          </cell>
          <cell r="Q628">
            <v>0</v>
          </cell>
          <cell r="R628">
            <v>0</v>
          </cell>
          <cell r="S628">
            <v>0</v>
          </cell>
          <cell r="T628">
            <v>0</v>
          </cell>
          <cell r="U628">
            <v>0</v>
          </cell>
          <cell r="V628">
            <v>0</v>
          </cell>
          <cell r="W628">
            <v>0</v>
          </cell>
          <cell r="X628">
            <v>0</v>
          </cell>
          <cell r="Y628">
            <v>0</v>
          </cell>
          <cell r="Z628">
            <v>0</v>
          </cell>
          <cell r="AA628">
            <v>0</v>
          </cell>
          <cell r="AB628">
            <v>0</v>
          </cell>
          <cell r="AC628">
            <v>0</v>
          </cell>
        </row>
        <row r="629">
          <cell r="J629">
            <v>0</v>
          </cell>
          <cell r="K629">
            <v>0</v>
          </cell>
          <cell r="L629">
            <v>0</v>
          </cell>
          <cell r="M629">
            <v>0</v>
          </cell>
          <cell r="N629">
            <v>0</v>
          </cell>
          <cell r="O629">
            <v>0</v>
          </cell>
          <cell r="P629">
            <v>0</v>
          </cell>
          <cell r="Q629">
            <v>0</v>
          </cell>
          <cell r="R629">
            <v>0</v>
          </cell>
          <cell r="S629">
            <v>0</v>
          </cell>
          <cell r="T629">
            <v>0</v>
          </cell>
          <cell r="U629">
            <v>0</v>
          </cell>
          <cell r="V629">
            <v>0</v>
          </cell>
          <cell r="W629">
            <v>0</v>
          </cell>
          <cell r="X629">
            <v>0</v>
          </cell>
          <cell r="Y629">
            <v>0</v>
          </cell>
          <cell r="Z629">
            <v>0</v>
          </cell>
          <cell r="AA629">
            <v>0</v>
          </cell>
          <cell r="AB629">
            <v>0</v>
          </cell>
          <cell r="AC629">
            <v>0</v>
          </cell>
        </row>
        <row r="630">
          <cell r="J630">
            <v>0</v>
          </cell>
          <cell r="K630">
            <v>0</v>
          </cell>
          <cell r="L630">
            <v>0</v>
          </cell>
          <cell r="M630">
            <v>0</v>
          </cell>
          <cell r="N630">
            <v>0</v>
          </cell>
          <cell r="O630">
            <v>0</v>
          </cell>
          <cell r="P630">
            <v>0</v>
          </cell>
          <cell r="Q630">
            <v>0</v>
          </cell>
          <cell r="R630">
            <v>0</v>
          </cell>
          <cell r="S630">
            <v>0</v>
          </cell>
          <cell r="T630">
            <v>0</v>
          </cell>
          <cell r="U630">
            <v>0</v>
          </cell>
          <cell r="V630">
            <v>0</v>
          </cell>
          <cell r="W630">
            <v>0</v>
          </cell>
          <cell r="X630">
            <v>0</v>
          </cell>
          <cell r="Y630">
            <v>0</v>
          </cell>
          <cell r="Z630">
            <v>0</v>
          </cell>
          <cell r="AA630">
            <v>0</v>
          </cell>
          <cell r="AB630">
            <v>0</v>
          </cell>
          <cell r="AC630">
            <v>0</v>
          </cell>
        </row>
        <row r="631">
          <cell r="J631">
            <v>0</v>
          </cell>
          <cell r="K631">
            <v>0</v>
          </cell>
          <cell r="L631">
            <v>0</v>
          </cell>
          <cell r="M631">
            <v>0</v>
          </cell>
          <cell r="N631">
            <v>0</v>
          </cell>
          <cell r="O631">
            <v>0</v>
          </cell>
          <cell r="P631">
            <v>0</v>
          </cell>
          <cell r="Q631">
            <v>0</v>
          </cell>
          <cell r="R631">
            <v>0</v>
          </cell>
          <cell r="S631">
            <v>0</v>
          </cell>
          <cell r="T631">
            <v>0</v>
          </cell>
          <cell r="U631">
            <v>0</v>
          </cell>
          <cell r="V631">
            <v>0</v>
          </cell>
          <cell r="W631">
            <v>0</v>
          </cell>
          <cell r="X631">
            <v>0</v>
          </cell>
          <cell r="Y631">
            <v>0</v>
          </cell>
          <cell r="Z631">
            <v>0</v>
          </cell>
          <cell r="AA631">
            <v>0</v>
          </cell>
          <cell r="AB631">
            <v>0</v>
          </cell>
          <cell r="AC631">
            <v>0</v>
          </cell>
        </row>
        <row r="632">
          <cell r="J632">
            <v>0</v>
          </cell>
          <cell r="K632">
            <v>0</v>
          </cell>
          <cell r="L632">
            <v>0</v>
          </cell>
          <cell r="M632">
            <v>0</v>
          </cell>
          <cell r="N632">
            <v>0</v>
          </cell>
          <cell r="O632">
            <v>0</v>
          </cell>
          <cell r="P632">
            <v>0</v>
          </cell>
          <cell r="Q632">
            <v>0</v>
          </cell>
          <cell r="R632">
            <v>0</v>
          </cell>
          <cell r="S632">
            <v>0</v>
          </cell>
          <cell r="T632">
            <v>0</v>
          </cell>
          <cell r="U632">
            <v>0</v>
          </cell>
          <cell r="V632">
            <v>0</v>
          </cell>
          <cell r="W632">
            <v>0</v>
          </cell>
          <cell r="X632">
            <v>0</v>
          </cell>
          <cell r="Y632">
            <v>0</v>
          </cell>
          <cell r="Z632">
            <v>0</v>
          </cell>
          <cell r="AA632">
            <v>0</v>
          </cell>
          <cell r="AB632">
            <v>0</v>
          </cell>
          <cell r="AC632">
            <v>0</v>
          </cell>
        </row>
        <row r="633">
          <cell r="J633">
            <v>0</v>
          </cell>
          <cell r="K633">
            <v>0</v>
          </cell>
          <cell r="L633">
            <v>0</v>
          </cell>
          <cell r="M633">
            <v>0</v>
          </cell>
          <cell r="N633">
            <v>0</v>
          </cell>
          <cell r="O633">
            <v>0</v>
          </cell>
          <cell r="P633">
            <v>0</v>
          </cell>
          <cell r="Q633">
            <v>0</v>
          </cell>
          <cell r="R633">
            <v>0</v>
          </cell>
          <cell r="S633">
            <v>0</v>
          </cell>
          <cell r="T633">
            <v>0</v>
          </cell>
          <cell r="U633">
            <v>0</v>
          </cell>
          <cell r="V633">
            <v>0</v>
          </cell>
          <cell r="W633">
            <v>0</v>
          </cell>
          <cell r="X633">
            <v>0</v>
          </cell>
          <cell r="Y633">
            <v>0</v>
          </cell>
          <cell r="Z633">
            <v>0</v>
          </cell>
          <cell r="AA633">
            <v>0</v>
          </cell>
          <cell r="AB633">
            <v>0</v>
          </cell>
          <cell r="AC633">
            <v>0</v>
          </cell>
        </row>
        <row r="634">
          <cell r="J634">
            <v>21.857142857142858</v>
          </cell>
          <cell r="K634">
            <v>21.857142857142858</v>
          </cell>
          <cell r="L634">
            <v>21.857142857142858</v>
          </cell>
          <cell r="M634">
            <v>21.857142857142858</v>
          </cell>
          <cell r="N634">
            <v>21.857142857142858</v>
          </cell>
          <cell r="O634">
            <v>21.857142857142858</v>
          </cell>
          <cell r="P634">
            <v>21.857142857142858</v>
          </cell>
          <cell r="Q634">
            <v>21.857142857142858</v>
          </cell>
          <cell r="R634">
            <v>21.857142857142858</v>
          </cell>
          <cell r="S634">
            <v>21.857142857142858</v>
          </cell>
          <cell r="T634">
            <v>21.857142857142858</v>
          </cell>
          <cell r="U634">
            <v>21.857142857142858</v>
          </cell>
          <cell r="V634">
            <v>21.857142857142858</v>
          </cell>
          <cell r="W634">
            <v>21.857142857142858</v>
          </cell>
          <cell r="X634">
            <v>21.857142857142858</v>
          </cell>
          <cell r="Y634">
            <v>21.857142857142858</v>
          </cell>
          <cell r="Z634">
            <v>21.857142857142858</v>
          </cell>
          <cell r="AA634">
            <v>21.857142857142858</v>
          </cell>
          <cell r="AB634">
            <v>21.857142857142858</v>
          </cell>
          <cell r="AC634">
            <v>21.857142857142858</v>
          </cell>
        </row>
        <row r="635">
          <cell r="J635">
            <v>0</v>
          </cell>
          <cell r="K635">
            <v>0</v>
          </cell>
          <cell r="L635">
            <v>0</v>
          </cell>
          <cell r="M635">
            <v>0</v>
          </cell>
          <cell r="N635">
            <v>0</v>
          </cell>
          <cell r="O635">
            <v>0</v>
          </cell>
          <cell r="P635">
            <v>0</v>
          </cell>
          <cell r="Q635">
            <v>0</v>
          </cell>
          <cell r="R635">
            <v>0</v>
          </cell>
          <cell r="S635">
            <v>0</v>
          </cell>
          <cell r="T635">
            <v>0</v>
          </cell>
          <cell r="U635">
            <v>0</v>
          </cell>
          <cell r="V635">
            <v>0</v>
          </cell>
          <cell r="W635">
            <v>0</v>
          </cell>
          <cell r="X635">
            <v>0</v>
          </cell>
          <cell r="Y635">
            <v>0</v>
          </cell>
          <cell r="Z635">
            <v>0</v>
          </cell>
          <cell r="AA635">
            <v>0</v>
          </cell>
          <cell r="AB635">
            <v>0</v>
          </cell>
          <cell r="AC635">
            <v>0</v>
          </cell>
        </row>
        <row r="636">
          <cell r="J636">
            <v>0</v>
          </cell>
          <cell r="K636">
            <v>0</v>
          </cell>
          <cell r="L636">
            <v>0</v>
          </cell>
          <cell r="M636">
            <v>0</v>
          </cell>
          <cell r="N636">
            <v>0</v>
          </cell>
          <cell r="O636">
            <v>0</v>
          </cell>
          <cell r="P636">
            <v>0</v>
          </cell>
          <cell r="Q636">
            <v>0</v>
          </cell>
          <cell r="R636">
            <v>0</v>
          </cell>
          <cell r="S636">
            <v>0</v>
          </cell>
          <cell r="T636">
            <v>0</v>
          </cell>
          <cell r="U636">
            <v>0</v>
          </cell>
          <cell r="V636">
            <v>0</v>
          </cell>
          <cell r="W636">
            <v>0</v>
          </cell>
          <cell r="X636">
            <v>0</v>
          </cell>
          <cell r="Y636">
            <v>0</v>
          </cell>
          <cell r="Z636">
            <v>0</v>
          </cell>
          <cell r="AA636">
            <v>0</v>
          </cell>
          <cell r="AB636">
            <v>0</v>
          </cell>
          <cell r="AC636">
            <v>0</v>
          </cell>
        </row>
        <row r="637">
          <cell r="J637">
            <v>0</v>
          </cell>
          <cell r="K637">
            <v>0</v>
          </cell>
          <cell r="L637">
            <v>0</v>
          </cell>
          <cell r="M637">
            <v>0</v>
          </cell>
          <cell r="N637">
            <v>0</v>
          </cell>
          <cell r="O637">
            <v>0</v>
          </cell>
          <cell r="P637">
            <v>0</v>
          </cell>
          <cell r="Q637">
            <v>0</v>
          </cell>
          <cell r="R637">
            <v>0</v>
          </cell>
          <cell r="S637">
            <v>0</v>
          </cell>
          <cell r="T637">
            <v>0</v>
          </cell>
          <cell r="U637">
            <v>0</v>
          </cell>
          <cell r="V637">
            <v>0</v>
          </cell>
          <cell r="W637">
            <v>0</v>
          </cell>
          <cell r="X637">
            <v>0</v>
          </cell>
          <cell r="Y637">
            <v>0</v>
          </cell>
          <cell r="Z637">
            <v>0</v>
          </cell>
          <cell r="AA637">
            <v>0</v>
          </cell>
          <cell r="AB637">
            <v>0</v>
          </cell>
          <cell r="AC637">
            <v>0</v>
          </cell>
        </row>
        <row r="638">
          <cell r="J638">
            <v>6.0451999999999995</v>
          </cell>
          <cell r="K638">
            <v>6.0451999999999995</v>
          </cell>
          <cell r="L638">
            <v>6.0451999999999995</v>
          </cell>
          <cell r="M638">
            <v>6.0451999999999995</v>
          </cell>
          <cell r="N638">
            <v>6.0451999999999995</v>
          </cell>
          <cell r="O638">
            <v>6.0451999999999995</v>
          </cell>
          <cell r="P638">
            <v>6.0451999999999995</v>
          </cell>
          <cell r="Q638">
            <v>6.0451999999999995</v>
          </cell>
          <cell r="R638">
            <v>6.0451999999999995</v>
          </cell>
          <cell r="S638">
            <v>6.0451999999999995</v>
          </cell>
          <cell r="T638">
            <v>6.0451999999999995</v>
          </cell>
          <cell r="U638">
            <v>6.0451999999999995</v>
          </cell>
          <cell r="V638">
            <v>6.0451999999999995</v>
          </cell>
          <cell r="W638">
            <v>6.0451999999999995</v>
          </cell>
          <cell r="X638">
            <v>6.0451999999999995</v>
          </cell>
          <cell r="Y638">
            <v>6.0451999999999995</v>
          </cell>
          <cell r="Z638">
            <v>6.0451999999999995</v>
          </cell>
          <cell r="AA638">
            <v>6.0451999999999995</v>
          </cell>
          <cell r="AB638">
            <v>6.0451999999999995</v>
          </cell>
          <cell r="AC638">
            <v>6.0451999999999995</v>
          </cell>
        </row>
        <row r="639">
          <cell r="J639">
            <v>0</v>
          </cell>
          <cell r="K639">
            <v>0</v>
          </cell>
          <cell r="L639">
            <v>0</v>
          </cell>
          <cell r="M639">
            <v>0</v>
          </cell>
          <cell r="N639">
            <v>0</v>
          </cell>
          <cell r="O639">
            <v>0</v>
          </cell>
          <cell r="P639">
            <v>0</v>
          </cell>
          <cell r="Q639">
            <v>0</v>
          </cell>
          <cell r="R639">
            <v>0</v>
          </cell>
          <cell r="S639">
            <v>0</v>
          </cell>
          <cell r="T639">
            <v>0</v>
          </cell>
          <cell r="U639">
            <v>0</v>
          </cell>
          <cell r="V639">
            <v>0</v>
          </cell>
          <cell r="W639">
            <v>0</v>
          </cell>
          <cell r="X639">
            <v>0</v>
          </cell>
          <cell r="Y639">
            <v>0</v>
          </cell>
          <cell r="Z639">
            <v>0</v>
          </cell>
          <cell r="AA639">
            <v>0</v>
          </cell>
          <cell r="AB639">
            <v>0</v>
          </cell>
          <cell r="AC639">
            <v>0</v>
          </cell>
        </row>
        <row r="640">
          <cell r="J640">
            <v>0</v>
          </cell>
          <cell r="K640">
            <v>0</v>
          </cell>
          <cell r="L640">
            <v>0</v>
          </cell>
          <cell r="M640">
            <v>0</v>
          </cell>
          <cell r="N640">
            <v>0</v>
          </cell>
          <cell r="O640">
            <v>0</v>
          </cell>
          <cell r="P640">
            <v>0</v>
          </cell>
          <cell r="Q640">
            <v>0</v>
          </cell>
          <cell r="R640">
            <v>0</v>
          </cell>
          <cell r="S640">
            <v>0</v>
          </cell>
          <cell r="T640">
            <v>0</v>
          </cell>
          <cell r="U640">
            <v>0</v>
          </cell>
          <cell r="V640">
            <v>0</v>
          </cell>
          <cell r="W640">
            <v>0</v>
          </cell>
          <cell r="X640">
            <v>0</v>
          </cell>
          <cell r="Y640">
            <v>0</v>
          </cell>
          <cell r="Z640">
            <v>0</v>
          </cell>
          <cell r="AA640">
            <v>0</v>
          </cell>
          <cell r="AB640">
            <v>0</v>
          </cell>
          <cell r="AC640">
            <v>0</v>
          </cell>
        </row>
        <row r="641">
          <cell r="J641">
            <v>0</v>
          </cell>
          <cell r="K641">
            <v>0</v>
          </cell>
          <cell r="L641">
            <v>0</v>
          </cell>
          <cell r="M641">
            <v>0</v>
          </cell>
          <cell r="N641">
            <v>0</v>
          </cell>
          <cell r="O641">
            <v>0</v>
          </cell>
          <cell r="P641">
            <v>0</v>
          </cell>
          <cell r="Q641">
            <v>0</v>
          </cell>
          <cell r="R641">
            <v>0</v>
          </cell>
          <cell r="S641">
            <v>0</v>
          </cell>
          <cell r="T641">
            <v>0</v>
          </cell>
          <cell r="U641">
            <v>0</v>
          </cell>
          <cell r="V641">
            <v>0</v>
          </cell>
          <cell r="W641">
            <v>0</v>
          </cell>
          <cell r="X641">
            <v>0</v>
          </cell>
          <cell r="Y641">
            <v>0</v>
          </cell>
          <cell r="Z641">
            <v>0</v>
          </cell>
          <cell r="AA641">
            <v>0</v>
          </cell>
          <cell r="AB641">
            <v>0</v>
          </cell>
          <cell r="AC641">
            <v>0</v>
          </cell>
        </row>
        <row r="642">
          <cell r="J642">
            <v>0</v>
          </cell>
          <cell r="K642">
            <v>0</v>
          </cell>
          <cell r="L642">
            <v>0</v>
          </cell>
          <cell r="M642">
            <v>0</v>
          </cell>
          <cell r="N642">
            <v>0</v>
          </cell>
          <cell r="O642">
            <v>0</v>
          </cell>
          <cell r="P642">
            <v>0</v>
          </cell>
          <cell r="Q642">
            <v>0</v>
          </cell>
          <cell r="R642">
            <v>0</v>
          </cell>
          <cell r="S642">
            <v>0</v>
          </cell>
          <cell r="T642">
            <v>0</v>
          </cell>
          <cell r="U642">
            <v>0</v>
          </cell>
          <cell r="V642">
            <v>0</v>
          </cell>
          <cell r="W642">
            <v>0</v>
          </cell>
          <cell r="X642">
            <v>0</v>
          </cell>
          <cell r="Y642">
            <v>0</v>
          </cell>
          <cell r="Z642">
            <v>0</v>
          </cell>
          <cell r="AA642">
            <v>0</v>
          </cell>
          <cell r="AB642">
            <v>0</v>
          </cell>
          <cell r="AC642">
            <v>0</v>
          </cell>
        </row>
        <row r="643">
          <cell r="J643">
            <v>0</v>
          </cell>
          <cell r="K643">
            <v>0</v>
          </cell>
          <cell r="L643">
            <v>0</v>
          </cell>
          <cell r="M643">
            <v>0</v>
          </cell>
          <cell r="N643">
            <v>0</v>
          </cell>
          <cell r="O643">
            <v>0</v>
          </cell>
          <cell r="P643">
            <v>0</v>
          </cell>
          <cell r="Q643">
            <v>0</v>
          </cell>
          <cell r="R643">
            <v>0</v>
          </cell>
          <cell r="S643">
            <v>0</v>
          </cell>
          <cell r="T643">
            <v>0</v>
          </cell>
          <cell r="U643">
            <v>0</v>
          </cell>
          <cell r="V643">
            <v>0</v>
          </cell>
          <cell r="W643">
            <v>0</v>
          </cell>
          <cell r="X643">
            <v>0</v>
          </cell>
          <cell r="Y643">
            <v>0</v>
          </cell>
          <cell r="Z643">
            <v>0</v>
          </cell>
          <cell r="AA643">
            <v>0</v>
          </cell>
          <cell r="AB643">
            <v>0</v>
          </cell>
          <cell r="AC643">
            <v>0</v>
          </cell>
        </row>
        <row r="644">
          <cell r="J644">
            <v>0</v>
          </cell>
          <cell r="K644">
            <v>0</v>
          </cell>
          <cell r="L644">
            <v>0</v>
          </cell>
          <cell r="M644">
            <v>0</v>
          </cell>
          <cell r="N644">
            <v>0</v>
          </cell>
          <cell r="O644">
            <v>0</v>
          </cell>
          <cell r="P644">
            <v>0</v>
          </cell>
          <cell r="Q644">
            <v>0</v>
          </cell>
          <cell r="R644">
            <v>0</v>
          </cell>
          <cell r="S644">
            <v>0</v>
          </cell>
          <cell r="T644">
            <v>0</v>
          </cell>
          <cell r="U644">
            <v>0</v>
          </cell>
          <cell r="V644">
            <v>0</v>
          </cell>
          <cell r="W644">
            <v>0</v>
          </cell>
          <cell r="X644">
            <v>0</v>
          </cell>
          <cell r="Y644">
            <v>0</v>
          </cell>
          <cell r="Z644">
            <v>0</v>
          </cell>
          <cell r="AA644">
            <v>0</v>
          </cell>
          <cell r="AB644">
            <v>0</v>
          </cell>
          <cell r="AC644">
            <v>0</v>
          </cell>
        </row>
        <row r="645">
          <cell r="J645">
            <v>0</v>
          </cell>
          <cell r="K645">
            <v>0</v>
          </cell>
          <cell r="L645">
            <v>0</v>
          </cell>
          <cell r="M645">
            <v>0</v>
          </cell>
          <cell r="N645">
            <v>0</v>
          </cell>
          <cell r="O645">
            <v>0</v>
          </cell>
          <cell r="P645">
            <v>0</v>
          </cell>
          <cell r="Q645">
            <v>0</v>
          </cell>
          <cell r="R645">
            <v>0</v>
          </cell>
          <cell r="S645">
            <v>0</v>
          </cell>
          <cell r="T645">
            <v>0</v>
          </cell>
          <cell r="U645">
            <v>0</v>
          </cell>
          <cell r="V645">
            <v>0</v>
          </cell>
          <cell r="W645">
            <v>0</v>
          </cell>
          <cell r="X645">
            <v>0</v>
          </cell>
          <cell r="Y645">
            <v>0</v>
          </cell>
          <cell r="Z645">
            <v>0</v>
          </cell>
          <cell r="AA645">
            <v>0</v>
          </cell>
          <cell r="AB645">
            <v>0</v>
          </cell>
          <cell r="AC645">
            <v>0</v>
          </cell>
        </row>
        <row r="646">
          <cell r="J646">
            <v>0</v>
          </cell>
          <cell r="K646">
            <v>0</v>
          </cell>
          <cell r="L646">
            <v>0</v>
          </cell>
          <cell r="M646">
            <v>0</v>
          </cell>
          <cell r="N646">
            <v>0</v>
          </cell>
          <cell r="O646">
            <v>0</v>
          </cell>
          <cell r="P646">
            <v>0</v>
          </cell>
          <cell r="Q646">
            <v>0</v>
          </cell>
          <cell r="R646">
            <v>0</v>
          </cell>
          <cell r="S646">
            <v>0</v>
          </cell>
          <cell r="T646">
            <v>0</v>
          </cell>
          <cell r="U646">
            <v>0</v>
          </cell>
          <cell r="V646">
            <v>0</v>
          </cell>
          <cell r="W646">
            <v>0</v>
          </cell>
          <cell r="X646">
            <v>0</v>
          </cell>
          <cell r="Y646">
            <v>0</v>
          </cell>
          <cell r="Z646">
            <v>0</v>
          </cell>
          <cell r="AA646">
            <v>0</v>
          </cell>
          <cell r="AB646">
            <v>0</v>
          </cell>
          <cell r="AC646">
            <v>0</v>
          </cell>
        </row>
        <row r="647">
          <cell r="J647">
            <v>0</v>
          </cell>
          <cell r="K647">
            <v>0</v>
          </cell>
          <cell r="L647">
            <v>0</v>
          </cell>
          <cell r="M647">
            <v>0</v>
          </cell>
          <cell r="N647">
            <v>0</v>
          </cell>
          <cell r="O647">
            <v>0</v>
          </cell>
          <cell r="P647">
            <v>0</v>
          </cell>
          <cell r="Q647">
            <v>0</v>
          </cell>
          <cell r="R647">
            <v>0</v>
          </cell>
          <cell r="S647">
            <v>0</v>
          </cell>
          <cell r="T647">
            <v>0</v>
          </cell>
          <cell r="U647">
            <v>0</v>
          </cell>
          <cell r="V647">
            <v>0</v>
          </cell>
          <cell r="W647">
            <v>0</v>
          </cell>
          <cell r="X647">
            <v>0</v>
          </cell>
          <cell r="Y647">
            <v>0</v>
          </cell>
          <cell r="Z647">
            <v>0</v>
          </cell>
          <cell r="AA647">
            <v>0</v>
          </cell>
          <cell r="AB647">
            <v>0</v>
          </cell>
          <cell r="AC647">
            <v>0</v>
          </cell>
        </row>
        <row r="648">
          <cell r="J648">
            <v>0</v>
          </cell>
          <cell r="K648">
            <v>0</v>
          </cell>
          <cell r="L648">
            <v>0</v>
          </cell>
          <cell r="M648">
            <v>0</v>
          </cell>
          <cell r="N648">
            <v>0</v>
          </cell>
          <cell r="O648">
            <v>0</v>
          </cell>
          <cell r="P648">
            <v>0</v>
          </cell>
          <cell r="Q648">
            <v>0</v>
          </cell>
          <cell r="R648">
            <v>0</v>
          </cell>
          <cell r="S648">
            <v>0</v>
          </cell>
          <cell r="T648">
            <v>0</v>
          </cell>
          <cell r="U648">
            <v>0</v>
          </cell>
          <cell r="V648">
            <v>0</v>
          </cell>
          <cell r="W648">
            <v>0</v>
          </cell>
          <cell r="X648">
            <v>0</v>
          </cell>
          <cell r="Y648">
            <v>0</v>
          </cell>
          <cell r="Z648">
            <v>0</v>
          </cell>
          <cell r="AA648">
            <v>0</v>
          </cell>
          <cell r="AB648">
            <v>0</v>
          </cell>
          <cell r="AC648">
            <v>0</v>
          </cell>
        </row>
        <row r="649">
          <cell r="J649">
            <v>0</v>
          </cell>
          <cell r="K649">
            <v>0</v>
          </cell>
          <cell r="L649">
            <v>0</v>
          </cell>
          <cell r="M649">
            <v>0</v>
          </cell>
          <cell r="N649">
            <v>0</v>
          </cell>
          <cell r="O649">
            <v>0</v>
          </cell>
          <cell r="P649">
            <v>0</v>
          </cell>
          <cell r="Q649">
            <v>0</v>
          </cell>
          <cell r="R649">
            <v>0</v>
          </cell>
          <cell r="S649">
            <v>0</v>
          </cell>
          <cell r="T649">
            <v>0</v>
          </cell>
          <cell r="U649">
            <v>0</v>
          </cell>
          <cell r="V649">
            <v>0</v>
          </cell>
          <cell r="W649">
            <v>0</v>
          </cell>
          <cell r="X649">
            <v>0</v>
          </cell>
          <cell r="Y649">
            <v>0</v>
          </cell>
          <cell r="Z649">
            <v>0</v>
          </cell>
          <cell r="AA649">
            <v>0</v>
          </cell>
          <cell r="AB649">
            <v>0</v>
          </cell>
          <cell r="AC649">
            <v>0</v>
          </cell>
        </row>
        <row r="650">
          <cell r="J650">
            <v>0</v>
          </cell>
          <cell r="K650">
            <v>0</v>
          </cell>
          <cell r="L650">
            <v>0</v>
          </cell>
          <cell r="M650">
            <v>0</v>
          </cell>
          <cell r="N650">
            <v>0</v>
          </cell>
          <cell r="O650">
            <v>0</v>
          </cell>
          <cell r="P650">
            <v>0</v>
          </cell>
          <cell r="Q650">
            <v>0</v>
          </cell>
          <cell r="R650">
            <v>0</v>
          </cell>
          <cell r="S650">
            <v>0</v>
          </cell>
          <cell r="T650">
            <v>0</v>
          </cell>
          <cell r="U650">
            <v>0</v>
          </cell>
          <cell r="V650">
            <v>0</v>
          </cell>
          <cell r="W650">
            <v>0</v>
          </cell>
          <cell r="X650">
            <v>0</v>
          </cell>
          <cell r="Y650">
            <v>0</v>
          </cell>
          <cell r="Z650">
            <v>0</v>
          </cell>
          <cell r="AA650">
            <v>0</v>
          </cell>
          <cell r="AB650">
            <v>0</v>
          </cell>
          <cell r="AC650">
            <v>0</v>
          </cell>
        </row>
        <row r="651">
          <cell r="J651">
            <v>0</v>
          </cell>
          <cell r="K651">
            <v>0</v>
          </cell>
          <cell r="L651">
            <v>0</v>
          </cell>
          <cell r="M651">
            <v>0</v>
          </cell>
          <cell r="N651">
            <v>0</v>
          </cell>
          <cell r="O651">
            <v>0</v>
          </cell>
          <cell r="P651">
            <v>0</v>
          </cell>
          <cell r="Q651">
            <v>0</v>
          </cell>
          <cell r="R651">
            <v>0</v>
          </cell>
          <cell r="S651">
            <v>0</v>
          </cell>
          <cell r="T651">
            <v>0</v>
          </cell>
          <cell r="U651">
            <v>0</v>
          </cell>
          <cell r="V651">
            <v>0</v>
          </cell>
          <cell r="W651">
            <v>0</v>
          </cell>
          <cell r="X651">
            <v>0</v>
          </cell>
          <cell r="Y651">
            <v>0</v>
          </cell>
          <cell r="Z651">
            <v>0</v>
          </cell>
          <cell r="AA651">
            <v>0</v>
          </cell>
          <cell r="AB651">
            <v>0</v>
          </cell>
          <cell r="AC651">
            <v>0</v>
          </cell>
        </row>
        <row r="652">
          <cell r="J652">
            <v>0</v>
          </cell>
          <cell r="K652">
            <v>0</v>
          </cell>
          <cell r="L652">
            <v>0</v>
          </cell>
          <cell r="M652">
            <v>0</v>
          </cell>
          <cell r="N652">
            <v>0</v>
          </cell>
          <cell r="O652">
            <v>0</v>
          </cell>
          <cell r="P652">
            <v>0</v>
          </cell>
          <cell r="Q652">
            <v>0</v>
          </cell>
          <cell r="R652">
            <v>0</v>
          </cell>
          <cell r="S652">
            <v>0</v>
          </cell>
          <cell r="T652">
            <v>0</v>
          </cell>
          <cell r="U652">
            <v>0</v>
          </cell>
          <cell r="V652">
            <v>0</v>
          </cell>
          <cell r="W652">
            <v>0</v>
          </cell>
          <cell r="X652">
            <v>0</v>
          </cell>
          <cell r="Y652">
            <v>0</v>
          </cell>
          <cell r="Z652">
            <v>0</v>
          </cell>
          <cell r="AA652">
            <v>0</v>
          </cell>
          <cell r="AB652">
            <v>0</v>
          </cell>
          <cell r="AC652">
            <v>0</v>
          </cell>
        </row>
        <row r="653">
          <cell r="J653">
            <v>0</v>
          </cell>
          <cell r="K653">
            <v>0</v>
          </cell>
          <cell r="L653">
            <v>0</v>
          </cell>
          <cell r="M653">
            <v>0</v>
          </cell>
          <cell r="N653">
            <v>0</v>
          </cell>
          <cell r="O653">
            <v>0</v>
          </cell>
          <cell r="P653">
            <v>0</v>
          </cell>
          <cell r="Q653">
            <v>0</v>
          </cell>
          <cell r="R653">
            <v>0</v>
          </cell>
          <cell r="S653">
            <v>0</v>
          </cell>
          <cell r="T653">
            <v>0</v>
          </cell>
          <cell r="U653">
            <v>0</v>
          </cell>
          <cell r="V653">
            <v>0</v>
          </cell>
          <cell r="W653">
            <v>0</v>
          </cell>
          <cell r="X653">
            <v>0</v>
          </cell>
          <cell r="Y653">
            <v>0</v>
          </cell>
          <cell r="Z653">
            <v>0</v>
          </cell>
          <cell r="AA653">
            <v>0</v>
          </cell>
          <cell r="AB653">
            <v>0</v>
          </cell>
          <cell r="AC653">
            <v>0</v>
          </cell>
        </row>
        <row r="654">
          <cell r="J654">
            <v>0</v>
          </cell>
          <cell r="K654">
            <v>0</v>
          </cell>
          <cell r="L654">
            <v>0</v>
          </cell>
          <cell r="M654">
            <v>0</v>
          </cell>
          <cell r="N654">
            <v>0</v>
          </cell>
          <cell r="O654">
            <v>0</v>
          </cell>
          <cell r="P654">
            <v>0</v>
          </cell>
          <cell r="Q654">
            <v>0</v>
          </cell>
          <cell r="R654">
            <v>0</v>
          </cell>
          <cell r="S654">
            <v>0</v>
          </cell>
          <cell r="T654">
            <v>0</v>
          </cell>
          <cell r="U654">
            <v>0</v>
          </cell>
          <cell r="V654">
            <v>0</v>
          </cell>
          <cell r="W654">
            <v>0</v>
          </cell>
          <cell r="X654">
            <v>0</v>
          </cell>
          <cell r="Y654">
            <v>0</v>
          </cell>
          <cell r="Z654">
            <v>0</v>
          </cell>
          <cell r="AA654">
            <v>0</v>
          </cell>
          <cell r="AB654">
            <v>0</v>
          </cell>
          <cell r="AC654">
            <v>0</v>
          </cell>
        </row>
        <row r="655">
          <cell r="J655">
            <v>3.6428571428571428</v>
          </cell>
          <cell r="K655">
            <v>3.6428571428571428</v>
          </cell>
          <cell r="L655">
            <v>3.6428571428571428</v>
          </cell>
          <cell r="M655">
            <v>3.6428571428571428</v>
          </cell>
          <cell r="N655">
            <v>3.6428571428571428</v>
          </cell>
          <cell r="O655">
            <v>3.6428571428571428</v>
          </cell>
          <cell r="P655">
            <v>3.6428571428571428</v>
          </cell>
          <cell r="Q655">
            <v>3.6428571428571428</v>
          </cell>
          <cell r="R655">
            <v>3.6428571428571428</v>
          </cell>
          <cell r="S655">
            <v>3.6428571428571428</v>
          </cell>
          <cell r="T655">
            <v>3.6428571428571428</v>
          </cell>
          <cell r="U655">
            <v>3.6428571428571428</v>
          </cell>
          <cell r="V655">
            <v>3.6428571428571428</v>
          </cell>
          <cell r="W655">
            <v>3.6428571428571428</v>
          </cell>
          <cell r="X655">
            <v>3.6428571428571428</v>
          </cell>
          <cell r="Y655">
            <v>3.6428571428571428</v>
          </cell>
          <cell r="Z655">
            <v>3.6428571428571428</v>
          </cell>
          <cell r="AA655">
            <v>3.6428571428571428</v>
          </cell>
          <cell r="AB655">
            <v>3.6428571428571428</v>
          </cell>
          <cell r="AC655">
            <v>3.6428571428571428</v>
          </cell>
        </row>
        <row r="656">
          <cell r="J656">
            <v>0</v>
          </cell>
          <cell r="K656">
            <v>0</v>
          </cell>
          <cell r="L656">
            <v>0</v>
          </cell>
          <cell r="M656">
            <v>0</v>
          </cell>
          <cell r="N656">
            <v>0</v>
          </cell>
          <cell r="O656">
            <v>0</v>
          </cell>
          <cell r="P656">
            <v>0</v>
          </cell>
          <cell r="Q656">
            <v>0</v>
          </cell>
          <cell r="R656">
            <v>0</v>
          </cell>
          <cell r="S656">
            <v>0</v>
          </cell>
          <cell r="T656">
            <v>0</v>
          </cell>
          <cell r="U656">
            <v>0</v>
          </cell>
          <cell r="V656">
            <v>0</v>
          </cell>
          <cell r="W656">
            <v>0</v>
          </cell>
          <cell r="X656">
            <v>0</v>
          </cell>
          <cell r="Y656">
            <v>0</v>
          </cell>
          <cell r="Z656">
            <v>0</v>
          </cell>
          <cell r="AA656">
            <v>0</v>
          </cell>
          <cell r="AB656">
            <v>0</v>
          </cell>
          <cell r="AC656">
            <v>0</v>
          </cell>
        </row>
        <row r="657">
          <cell r="J657">
            <v>0</v>
          </cell>
          <cell r="K657">
            <v>0</v>
          </cell>
          <cell r="L657">
            <v>0</v>
          </cell>
          <cell r="M657">
            <v>0</v>
          </cell>
          <cell r="N657">
            <v>0</v>
          </cell>
          <cell r="O657">
            <v>0</v>
          </cell>
          <cell r="P657">
            <v>0</v>
          </cell>
          <cell r="Q657">
            <v>0</v>
          </cell>
          <cell r="R657">
            <v>0</v>
          </cell>
          <cell r="S657">
            <v>0</v>
          </cell>
          <cell r="T657">
            <v>0</v>
          </cell>
          <cell r="U657">
            <v>0</v>
          </cell>
          <cell r="V657">
            <v>0</v>
          </cell>
          <cell r="W657">
            <v>0</v>
          </cell>
          <cell r="X657">
            <v>0</v>
          </cell>
          <cell r="Y657">
            <v>0</v>
          </cell>
          <cell r="Z657">
            <v>0</v>
          </cell>
          <cell r="AA657">
            <v>0</v>
          </cell>
          <cell r="AB657">
            <v>0</v>
          </cell>
          <cell r="AC657">
            <v>0</v>
          </cell>
        </row>
        <row r="658">
          <cell r="J658">
            <v>0</v>
          </cell>
          <cell r="K658">
            <v>0</v>
          </cell>
          <cell r="L658">
            <v>0</v>
          </cell>
          <cell r="M658">
            <v>0</v>
          </cell>
          <cell r="N658">
            <v>0</v>
          </cell>
          <cell r="O658">
            <v>0</v>
          </cell>
          <cell r="P658">
            <v>0</v>
          </cell>
          <cell r="Q658">
            <v>0</v>
          </cell>
          <cell r="R658">
            <v>0</v>
          </cell>
          <cell r="S658">
            <v>0</v>
          </cell>
          <cell r="T658">
            <v>0</v>
          </cell>
          <cell r="U658">
            <v>0</v>
          </cell>
          <cell r="V658">
            <v>0</v>
          </cell>
          <cell r="W658">
            <v>0</v>
          </cell>
          <cell r="X658">
            <v>0</v>
          </cell>
          <cell r="Y658">
            <v>0</v>
          </cell>
          <cell r="Z658">
            <v>0</v>
          </cell>
          <cell r="AA658">
            <v>0</v>
          </cell>
          <cell r="AB658">
            <v>0</v>
          </cell>
          <cell r="AC658">
            <v>0</v>
          </cell>
        </row>
        <row r="659">
          <cell r="J659">
            <v>0</v>
          </cell>
          <cell r="K659">
            <v>0</v>
          </cell>
          <cell r="L659">
            <v>0</v>
          </cell>
          <cell r="M659">
            <v>0</v>
          </cell>
          <cell r="N659">
            <v>0</v>
          </cell>
          <cell r="O659">
            <v>0</v>
          </cell>
          <cell r="P659">
            <v>0</v>
          </cell>
          <cell r="Q659">
            <v>0</v>
          </cell>
          <cell r="R659">
            <v>0</v>
          </cell>
          <cell r="S659">
            <v>0</v>
          </cell>
          <cell r="T659">
            <v>0</v>
          </cell>
          <cell r="U659">
            <v>0</v>
          </cell>
          <cell r="V659">
            <v>0</v>
          </cell>
          <cell r="W659">
            <v>0</v>
          </cell>
          <cell r="X659">
            <v>0</v>
          </cell>
          <cell r="Y659">
            <v>0</v>
          </cell>
          <cell r="Z659">
            <v>0</v>
          </cell>
          <cell r="AA659">
            <v>0</v>
          </cell>
          <cell r="AB659">
            <v>0</v>
          </cell>
          <cell r="AC659">
            <v>0</v>
          </cell>
        </row>
        <row r="660">
          <cell r="J660">
            <v>0</v>
          </cell>
          <cell r="K660">
            <v>0</v>
          </cell>
          <cell r="L660">
            <v>0</v>
          </cell>
          <cell r="M660">
            <v>0</v>
          </cell>
          <cell r="N660">
            <v>0</v>
          </cell>
          <cell r="O660">
            <v>0</v>
          </cell>
          <cell r="P660">
            <v>0</v>
          </cell>
          <cell r="Q660">
            <v>0</v>
          </cell>
          <cell r="R660">
            <v>0</v>
          </cell>
          <cell r="S660">
            <v>0</v>
          </cell>
          <cell r="T660">
            <v>0</v>
          </cell>
          <cell r="U660">
            <v>0</v>
          </cell>
          <cell r="V660">
            <v>0</v>
          </cell>
          <cell r="W660">
            <v>0</v>
          </cell>
          <cell r="X660">
            <v>0</v>
          </cell>
          <cell r="Y660">
            <v>0</v>
          </cell>
          <cell r="Z660">
            <v>0</v>
          </cell>
          <cell r="AA660">
            <v>0</v>
          </cell>
          <cell r="AB660">
            <v>0</v>
          </cell>
          <cell r="AC660">
            <v>0</v>
          </cell>
        </row>
        <row r="661">
          <cell r="J661">
            <v>0</v>
          </cell>
          <cell r="K661">
            <v>0</v>
          </cell>
          <cell r="L661">
            <v>0</v>
          </cell>
          <cell r="M661">
            <v>0</v>
          </cell>
          <cell r="N661">
            <v>0</v>
          </cell>
          <cell r="O661">
            <v>0</v>
          </cell>
          <cell r="P661">
            <v>0</v>
          </cell>
          <cell r="Q661">
            <v>0</v>
          </cell>
          <cell r="R661">
            <v>0</v>
          </cell>
          <cell r="S661">
            <v>0</v>
          </cell>
          <cell r="T661">
            <v>0</v>
          </cell>
          <cell r="U661">
            <v>0</v>
          </cell>
          <cell r="V661">
            <v>0</v>
          </cell>
          <cell r="W661">
            <v>0</v>
          </cell>
          <cell r="X661">
            <v>0</v>
          </cell>
          <cell r="Y661">
            <v>0</v>
          </cell>
          <cell r="Z661">
            <v>0</v>
          </cell>
          <cell r="AA661">
            <v>0</v>
          </cell>
          <cell r="AB661">
            <v>0</v>
          </cell>
          <cell r="AC661">
            <v>0</v>
          </cell>
        </row>
        <row r="662">
          <cell r="J662">
            <v>0</v>
          </cell>
          <cell r="K662">
            <v>0</v>
          </cell>
          <cell r="L662">
            <v>0</v>
          </cell>
          <cell r="M662">
            <v>0</v>
          </cell>
          <cell r="N662">
            <v>0</v>
          </cell>
          <cell r="O662">
            <v>0</v>
          </cell>
          <cell r="P662">
            <v>0</v>
          </cell>
          <cell r="Q662">
            <v>0</v>
          </cell>
          <cell r="R662">
            <v>0</v>
          </cell>
          <cell r="S662">
            <v>0</v>
          </cell>
          <cell r="T662">
            <v>0</v>
          </cell>
          <cell r="U662">
            <v>0</v>
          </cell>
          <cell r="V662">
            <v>0</v>
          </cell>
          <cell r="W662">
            <v>0</v>
          </cell>
          <cell r="X662">
            <v>0</v>
          </cell>
          <cell r="Y662">
            <v>0</v>
          </cell>
          <cell r="Z662">
            <v>0</v>
          </cell>
          <cell r="AA662">
            <v>0</v>
          </cell>
          <cell r="AB662">
            <v>0</v>
          </cell>
          <cell r="AC662">
            <v>0</v>
          </cell>
        </row>
        <row r="663">
          <cell r="J663">
            <v>0</v>
          </cell>
          <cell r="K663">
            <v>0</v>
          </cell>
          <cell r="L663">
            <v>0</v>
          </cell>
          <cell r="M663">
            <v>0</v>
          </cell>
          <cell r="N663">
            <v>0</v>
          </cell>
          <cell r="O663">
            <v>0</v>
          </cell>
          <cell r="P663">
            <v>0</v>
          </cell>
          <cell r="Q663">
            <v>0</v>
          </cell>
          <cell r="R663">
            <v>0</v>
          </cell>
          <cell r="S663">
            <v>0</v>
          </cell>
          <cell r="T663">
            <v>0</v>
          </cell>
          <cell r="U663">
            <v>0</v>
          </cell>
          <cell r="V663">
            <v>0</v>
          </cell>
          <cell r="W663">
            <v>0</v>
          </cell>
          <cell r="X663">
            <v>0</v>
          </cell>
          <cell r="Y663">
            <v>0</v>
          </cell>
          <cell r="Z663">
            <v>0</v>
          </cell>
          <cell r="AA663">
            <v>0</v>
          </cell>
          <cell r="AB663">
            <v>0</v>
          </cell>
          <cell r="AC663">
            <v>0</v>
          </cell>
        </row>
        <row r="664">
          <cell r="J664">
            <v>0</v>
          </cell>
          <cell r="K664">
            <v>0</v>
          </cell>
          <cell r="L664">
            <v>0</v>
          </cell>
          <cell r="M664">
            <v>0</v>
          </cell>
          <cell r="N664">
            <v>0</v>
          </cell>
          <cell r="O664">
            <v>0</v>
          </cell>
          <cell r="P664">
            <v>0</v>
          </cell>
          <cell r="Q664">
            <v>0</v>
          </cell>
          <cell r="R664">
            <v>0</v>
          </cell>
          <cell r="S664">
            <v>0</v>
          </cell>
          <cell r="T664">
            <v>0</v>
          </cell>
          <cell r="U664">
            <v>0</v>
          </cell>
          <cell r="V664">
            <v>0</v>
          </cell>
          <cell r="W664">
            <v>0</v>
          </cell>
          <cell r="X664">
            <v>0</v>
          </cell>
          <cell r="Y664">
            <v>0</v>
          </cell>
          <cell r="Z664">
            <v>0</v>
          </cell>
          <cell r="AA664">
            <v>0</v>
          </cell>
          <cell r="AB664">
            <v>0</v>
          </cell>
          <cell r="AC664">
            <v>0</v>
          </cell>
        </row>
        <row r="665">
          <cell r="J665">
            <v>0</v>
          </cell>
          <cell r="K665">
            <v>0</v>
          </cell>
          <cell r="L665">
            <v>0</v>
          </cell>
          <cell r="M665">
            <v>0</v>
          </cell>
          <cell r="N665">
            <v>0</v>
          </cell>
          <cell r="O665">
            <v>0</v>
          </cell>
          <cell r="P665">
            <v>0</v>
          </cell>
          <cell r="Q665">
            <v>0</v>
          </cell>
          <cell r="R665">
            <v>0</v>
          </cell>
          <cell r="S665">
            <v>0</v>
          </cell>
          <cell r="T665">
            <v>0</v>
          </cell>
          <cell r="U665">
            <v>0</v>
          </cell>
          <cell r="V665">
            <v>0</v>
          </cell>
          <cell r="W665">
            <v>0</v>
          </cell>
          <cell r="X665">
            <v>0</v>
          </cell>
          <cell r="Y665">
            <v>0</v>
          </cell>
          <cell r="Z665">
            <v>0</v>
          </cell>
          <cell r="AA665">
            <v>0</v>
          </cell>
          <cell r="AB665">
            <v>0</v>
          </cell>
          <cell r="AC665">
            <v>0</v>
          </cell>
        </row>
        <row r="666">
          <cell r="J666">
            <v>0</v>
          </cell>
          <cell r="K666">
            <v>0</v>
          </cell>
          <cell r="L666">
            <v>0</v>
          </cell>
          <cell r="M666">
            <v>0</v>
          </cell>
          <cell r="N666">
            <v>0</v>
          </cell>
          <cell r="O666">
            <v>0</v>
          </cell>
          <cell r="P666">
            <v>0</v>
          </cell>
          <cell r="Q666">
            <v>0</v>
          </cell>
          <cell r="R666">
            <v>0</v>
          </cell>
          <cell r="S666">
            <v>0</v>
          </cell>
          <cell r="T666">
            <v>0</v>
          </cell>
          <cell r="U666">
            <v>0</v>
          </cell>
          <cell r="V666">
            <v>0</v>
          </cell>
          <cell r="W666">
            <v>0</v>
          </cell>
          <cell r="X666">
            <v>0</v>
          </cell>
          <cell r="Y666">
            <v>0</v>
          </cell>
          <cell r="Z666">
            <v>0</v>
          </cell>
          <cell r="AA666">
            <v>0</v>
          </cell>
          <cell r="AB666">
            <v>0</v>
          </cell>
          <cell r="AC666">
            <v>0</v>
          </cell>
        </row>
        <row r="667">
          <cell r="J667">
            <v>0</v>
          </cell>
          <cell r="K667">
            <v>0</v>
          </cell>
          <cell r="L667">
            <v>0</v>
          </cell>
          <cell r="M667">
            <v>0</v>
          </cell>
          <cell r="N667">
            <v>0</v>
          </cell>
          <cell r="O667">
            <v>0</v>
          </cell>
          <cell r="P667">
            <v>0</v>
          </cell>
          <cell r="Q667">
            <v>0</v>
          </cell>
          <cell r="R667">
            <v>0</v>
          </cell>
          <cell r="S667">
            <v>0</v>
          </cell>
          <cell r="T667">
            <v>0</v>
          </cell>
          <cell r="U667">
            <v>0</v>
          </cell>
          <cell r="V667">
            <v>0</v>
          </cell>
          <cell r="W667">
            <v>0</v>
          </cell>
          <cell r="X667">
            <v>0</v>
          </cell>
          <cell r="Y667">
            <v>0</v>
          </cell>
          <cell r="Z667">
            <v>0</v>
          </cell>
          <cell r="AA667">
            <v>0</v>
          </cell>
          <cell r="AB667">
            <v>0</v>
          </cell>
          <cell r="AC667">
            <v>0</v>
          </cell>
        </row>
        <row r="668">
          <cell r="J668">
            <v>0</v>
          </cell>
          <cell r="K668">
            <v>0</v>
          </cell>
          <cell r="L668">
            <v>0</v>
          </cell>
          <cell r="M668">
            <v>0</v>
          </cell>
          <cell r="N668">
            <v>0</v>
          </cell>
          <cell r="O668">
            <v>0</v>
          </cell>
          <cell r="P668">
            <v>0</v>
          </cell>
          <cell r="Q668">
            <v>0</v>
          </cell>
          <cell r="R668">
            <v>0</v>
          </cell>
          <cell r="S668">
            <v>0</v>
          </cell>
          <cell r="T668">
            <v>0</v>
          </cell>
          <cell r="U668">
            <v>0</v>
          </cell>
          <cell r="V668">
            <v>0</v>
          </cell>
          <cell r="W668">
            <v>0</v>
          </cell>
          <cell r="X668">
            <v>0</v>
          </cell>
          <cell r="Y668">
            <v>0</v>
          </cell>
          <cell r="Z668">
            <v>0</v>
          </cell>
          <cell r="AA668">
            <v>0</v>
          </cell>
          <cell r="AB668">
            <v>0</v>
          </cell>
          <cell r="AC668">
            <v>0</v>
          </cell>
        </row>
        <row r="669">
          <cell r="J669">
            <v>0</v>
          </cell>
          <cell r="K669">
            <v>0</v>
          </cell>
          <cell r="L669">
            <v>0</v>
          </cell>
          <cell r="M669">
            <v>0</v>
          </cell>
          <cell r="N669">
            <v>0</v>
          </cell>
          <cell r="O669">
            <v>0</v>
          </cell>
          <cell r="P669">
            <v>0</v>
          </cell>
          <cell r="Q669">
            <v>0</v>
          </cell>
          <cell r="R669">
            <v>0</v>
          </cell>
          <cell r="S669">
            <v>0</v>
          </cell>
          <cell r="T669">
            <v>0</v>
          </cell>
          <cell r="U669">
            <v>0</v>
          </cell>
          <cell r="V669">
            <v>0</v>
          </cell>
          <cell r="W669">
            <v>0</v>
          </cell>
          <cell r="X669">
            <v>0</v>
          </cell>
          <cell r="Y669">
            <v>0</v>
          </cell>
          <cell r="Z669">
            <v>0</v>
          </cell>
          <cell r="AA669">
            <v>0</v>
          </cell>
          <cell r="AB669">
            <v>0</v>
          </cell>
          <cell r="AC669">
            <v>0</v>
          </cell>
        </row>
        <row r="670">
          <cell r="J670">
            <v>0</v>
          </cell>
          <cell r="K670">
            <v>0</v>
          </cell>
          <cell r="L670">
            <v>0</v>
          </cell>
          <cell r="M670">
            <v>0</v>
          </cell>
          <cell r="N670">
            <v>0</v>
          </cell>
          <cell r="O670">
            <v>0</v>
          </cell>
          <cell r="P670">
            <v>0</v>
          </cell>
          <cell r="Q670">
            <v>0</v>
          </cell>
          <cell r="R670">
            <v>0</v>
          </cell>
          <cell r="S670">
            <v>0</v>
          </cell>
          <cell r="T670">
            <v>0</v>
          </cell>
          <cell r="U670">
            <v>0</v>
          </cell>
          <cell r="V670">
            <v>0</v>
          </cell>
          <cell r="W670">
            <v>0</v>
          </cell>
          <cell r="X670">
            <v>0</v>
          </cell>
          <cell r="Y670">
            <v>0</v>
          </cell>
          <cell r="Z670">
            <v>0</v>
          </cell>
          <cell r="AA670">
            <v>0</v>
          </cell>
          <cell r="AB670">
            <v>0</v>
          </cell>
          <cell r="AC670">
            <v>0</v>
          </cell>
        </row>
        <row r="671">
          <cell r="J671">
            <v>0</v>
          </cell>
          <cell r="K671">
            <v>0</v>
          </cell>
          <cell r="L671">
            <v>0</v>
          </cell>
          <cell r="M671">
            <v>0</v>
          </cell>
          <cell r="N671">
            <v>0</v>
          </cell>
          <cell r="O671">
            <v>0</v>
          </cell>
          <cell r="P671">
            <v>0</v>
          </cell>
          <cell r="Q671">
            <v>0</v>
          </cell>
          <cell r="R671">
            <v>0</v>
          </cell>
          <cell r="S671">
            <v>0</v>
          </cell>
          <cell r="T671">
            <v>0</v>
          </cell>
          <cell r="U671">
            <v>0</v>
          </cell>
          <cell r="V671">
            <v>0</v>
          </cell>
          <cell r="W671">
            <v>0</v>
          </cell>
          <cell r="X671">
            <v>0</v>
          </cell>
          <cell r="Y671">
            <v>0</v>
          </cell>
          <cell r="Z671">
            <v>0</v>
          </cell>
          <cell r="AA671">
            <v>0</v>
          </cell>
          <cell r="AB671">
            <v>0</v>
          </cell>
          <cell r="AC671">
            <v>0</v>
          </cell>
        </row>
        <row r="672">
          <cell r="J672">
            <v>0</v>
          </cell>
          <cell r="K672">
            <v>0</v>
          </cell>
          <cell r="L672">
            <v>0</v>
          </cell>
          <cell r="M672">
            <v>0</v>
          </cell>
          <cell r="N672">
            <v>0</v>
          </cell>
          <cell r="O672">
            <v>0</v>
          </cell>
          <cell r="P672">
            <v>0</v>
          </cell>
          <cell r="Q672">
            <v>0</v>
          </cell>
          <cell r="R672">
            <v>0</v>
          </cell>
          <cell r="S672">
            <v>0</v>
          </cell>
          <cell r="T672">
            <v>0</v>
          </cell>
          <cell r="U672">
            <v>0</v>
          </cell>
          <cell r="V672">
            <v>0</v>
          </cell>
          <cell r="W672">
            <v>0</v>
          </cell>
          <cell r="X672">
            <v>0</v>
          </cell>
          <cell r="Y672">
            <v>0</v>
          </cell>
          <cell r="Z672">
            <v>0</v>
          </cell>
          <cell r="AA672">
            <v>0</v>
          </cell>
          <cell r="AB672">
            <v>0</v>
          </cell>
          <cell r="AC672">
            <v>0</v>
          </cell>
        </row>
        <row r="673">
          <cell r="J673">
            <v>0</v>
          </cell>
          <cell r="K673">
            <v>0</v>
          </cell>
          <cell r="L673">
            <v>0</v>
          </cell>
          <cell r="M673">
            <v>0</v>
          </cell>
          <cell r="N673">
            <v>0</v>
          </cell>
          <cell r="O673">
            <v>0</v>
          </cell>
          <cell r="P673">
            <v>0</v>
          </cell>
          <cell r="Q673">
            <v>0</v>
          </cell>
          <cell r="R673">
            <v>0</v>
          </cell>
          <cell r="S673">
            <v>0</v>
          </cell>
          <cell r="T673">
            <v>0</v>
          </cell>
          <cell r="U673">
            <v>0</v>
          </cell>
          <cell r="V673">
            <v>0</v>
          </cell>
          <cell r="W673">
            <v>0</v>
          </cell>
          <cell r="X673">
            <v>0</v>
          </cell>
          <cell r="Y673">
            <v>0</v>
          </cell>
          <cell r="Z673">
            <v>0</v>
          </cell>
          <cell r="AA673">
            <v>0</v>
          </cell>
          <cell r="AB673">
            <v>0</v>
          </cell>
          <cell r="AC673">
            <v>0</v>
          </cell>
        </row>
        <row r="674">
          <cell r="J674">
            <v>0</v>
          </cell>
          <cell r="K674">
            <v>0</v>
          </cell>
          <cell r="L674">
            <v>0</v>
          </cell>
          <cell r="M674">
            <v>0</v>
          </cell>
          <cell r="N674">
            <v>0</v>
          </cell>
          <cell r="O674">
            <v>0</v>
          </cell>
          <cell r="P674">
            <v>0</v>
          </cell>
          <cell r="Q674">
            <v>0</v>
          </cell>
          <cell r="R674">
            <v>0</v>
          </cell>
          <cell r="S674">
            <v>0</v>
          </cell>
          <cell r="T674">
            <v>0</v>
          </cell>
          <cell r="U674">
            <v>0</v>
          </cell>
          <cell r="V674">
            <v>0</v>
          </cell>
          <cell r="W674">
            <v>0</v>
          </cell>
          <cell r="X674">
            <v>0</v>
          </cell>
          <cell r="Y674">
            <v>0</v>
          </cell>
          <cell r="Z674">
            <v>0</v>
          </cell>
          <cell r="AA674">
            <v>0</v>
          </cell>
          <cell r="AB674">
            <v>0</v>
          </cell>
          <cell r="AC674">
            <v>0</v>
          </cell>
        </row>
        <row r="675">
          <cell r="J675">
            <v>0</v>
          </cell>
          <cell r="K675">
            <v>0</v>
          </cell>
          <cell r="L675">
            <v>0</v>
          </cell>
          <cell r="M675">
            <v>0</v>
          </cell>
          <cell r="N675">
            <v>0</v>
          </cell>
          <cell r="O675">
            <v>0</v>
          </cell>
          <cell r="P675">
            <v>0</v>
          </cell>
          <cell r="Q675">
            <v>0</v>
          </cell>
          <cell r="R675">
            <v>0</v>
          </cell>
          <cell r="S675">
            <v>0</v>
          </cell>
          <cell r="T675">
            <v>0</v>
          </cell>
          <cell r="U675">
            <v>0</v>
          </cell>
          <cell r="V675">
            <v>0</v>
          </cell>
          <cell r="W675">
            <v>0</v>
          </cell>
          <cell r="X675">
            <v>0</v>
          </cell>
          <cell r="Y675">
            <v>0</v>
          </cell>
          <cell r="Z675">
            <v>0</v>
          </cell>
          <cell r="AA675">
            <v>0</v>
          </cell>
          <cell r="AB675">
            <v>0</v>
          </cell>
          <cell r="AC675">
            <v>0</v>
          </cell>
        </row>
        <row r="676">
          <cell r="J676">
            <v>0</v>
          </cell>
          <cell r="K676">
            <v>0</v>
          </cell>
          <cell r="L676">
            <v>0</v>
          </cell>
          <cell r="M676">
            <v>0</v>
          </cell>
          <cell r="N676">
            <v>0</v>
          </cell>
          <cell r="O676">
            <v>0</v>
          </cell>
          <cell r="P676">
            <v>0</v>
          </cell>
          <cell r="Q676">
            <v>0</v>
          </cell>
          <cell r="R676">
            <v>0</v>
          </cell>
          <cell r="S676">
            <v>0</v>
          </cell>
          <cell r="T676">
            <v>0</v>
          </cell>
          <cell r="U676">
            <v>0</v>
          </cell>
          <cell r="V676">
            <v>0</v>
          </cell>
          <cell r="W676">
            <v>0</v>
          </cell>
          <cell r="X676">
            <v>0</v>
          </cell>
          <cell r="Y676">
            <v>0</v>
          </cell>
          <cell r="Z676">
            <v>0</v>
          </cell>
          <cell r="AA676">
            <v>0</v>
          </cell>
          <cell r="AB676">
            <v>0</v>
          </cell>
          <cell r="AC676">
            <v>0</v>
          </cell>
        </row>
        <row r="677">
          <cell r="J677">
            <v>0</v>
          </cell>
          <cell r="K677">
            <v>0</v>
          </cell>
          <cell r="L677">
            <v>0</v>
          </cell>
          <cell r="M677">
            <v>0</v>
          </cell>
          <cell r="N677">
            <v>0</v>
          </cell>
          <cell r="O677">
            <v>0</v>
          </cell>
          <cell r="P677">
            <v>0</v>
          </cell>
          <cell r="Q677">
            <v>0</v>
          </cell>
          <cell r="R677">
            <v>0</v>
          </cell>
          <cell r="S677">
            <v>0</v>
          </cell>
          <cell r="T677">
            <v>0</v>
          </cell>
          <cell r="U677">
            <v>0</v>
          </cell>
          <cell r="V677">
            <v>0</v>
          </cell>
          <cell r="W677">
            <v>0</v>
          </cell>
          <cell r="X677">
            <v>0</v>
          </cell>
          <cell r="Y677">
            <v>0</v>
          </cell>
          <cell r="Z677">
            <v>0</v>
          </cell>
          <cell r="AA677">
            <v>0</v>
          </cell>
          <cell r="AB677">
            <v>0</v>
          </cell>
          <cell r="AC677">
            <v>0</v>
          </cell>
        </row>
        <row r="678">
          <cell r="J678">
            <v>0</v>
          </cell>
          <cell r="K678">
            <v>0</v>
          </cell>
          <cell r="L678">
            <v>0</v>
          </cell>
          <cell r="M678">
            <v>0</v>
          </cell>
          <cell r="N678">
            <v>0</v>
          </cell>
          <cell r="O678">
            <v>0</v>
          </cell>
          <cell r="P678">
            <v>0</v>
          </cell>
          <cell r="Q678">
            <v>0</v>
          </cell>
          <cell r="R678">
            <v>0</v>
          </cell>
          <cell r="S678">
            <v>0</v>
          </cell>
          <cell r="T678">
            <v>0</v>
          </cell>
          <cell r="U678">
            <v>0</v>
          </cell>
          <cell r="V678">
            <v>0</v>
          </cell>
          <cell r="W678">
            <v>0</v>
          </cell>
          <cell r="X678">
            <v>0</v>
          </cell>
          <cell r="Y678">
            <v>0</v>
          </cell>
          <cell r="Z678">
            <v>0</v>
          </cell>
          <cell r="AA678">
            <v>0</v>
          </cell>
          <cell r="AB678">
            <v>0</v>
          </cell>
          <cell r="AC678">
            <v>0</v>
          </cell>
        </row>
        <row r="679">
          <cell r="J679">
            <v>0</v>
          </cell>
          <cell r="K679">
            <v>0</v>
          </cell>
          <cell r="L679">
            <v>0</v>
          </cell>
          <cell r="M679">
            <v>0</v>
          </cell>
          <cell r="N679">
            <v>0</v>
          </cell>
          <cell r="O679">
            <v>0</v>
          </cell>
          <cell r="P679">
            <v>0</v>
          </cell>
          <cell r="Q679">
            <v>0</v>
          </cell>
          <cell r="R679">
            <v>0</v>
          </cell>
          <cell r="S679">
            <v>0</v>
          </cell>
          <cell r="T679">
            <v>0</v>
          </cell>
          <cell r="U679">
            <v>0</v>
          </cell>
          <cell r="V679">
            <v>0</v>
          </cell>
          <cell r="W679">
            <v>0</v>
          </cell>
          <cell r="X679">
            <v>0</v>
          </cell>
          <cell r="Y679">
            <v>0</v>
          </cell>
          <cell r="Z679">
            <v>0</v>
          </cell>
          <cell r="AA679">
            <v>0</v>
          </cell>
          <cell r="AB679">
            <v>0</v>
          </cell>
          <cell r="AC679">
            <v>0</v>
          </cell>
        </row>
        <row r="680">
          <cell r="J680">
            <v>0</v>
          </cell>
          <cell r="K680">
            <v>0</v>
          </cell>
          <cell r="L680">
            <v>0</v>
          </cell>
          <cell r="M680">
            <v>0</v>
          </cell>
          <cell r="N680">
            <v>0</v>
          </cell>
          <cell r="O680">
            <v>0</v>
          </cell>
          <cell r="P680">
            <v>0</v>
          </cell>
          <cell r="Q680">
            <v>0</v>
          </cell>
          <cell r="R680">
            <v>0</v>
          </cell>
          <cell r="S680">
            <v>0</v>
          </cell>
          <cell r="T680">
            <v>0</v>
          </cell>
          <cell r="U680">
            <v>0</v>
          </cell>
          <cell r="V680">
            <v>0</v>
          </cell>
          <cell r="W680">
            <v>0</v>
          </cell>
          <cell r="X680">
            <v>0</v>
          </cell>
          <cell r="Y680">
            <v>0</v>
          </cell>
          <cell r="Z680">
            <v>0</v>
          </cell>
          <cell r="AA680">
            <v>0</v>
          </cell>
          <cell r="AB680">
            <v>0</v>
          </cell>
          <cell r="AC680">
            <v>0</v>
          </cell>
        </row>
        <row r="681">
          <cell r="J681">
            <v>0</v>
          </cell>
          <cell r="K681">
            <v>0</v>
          </cell>
          <cell r="L681">
            <v>0</v>
          </cell>
          <cell r="M681">
            <v>0</v>
          </cell>
          <cell r="N681">
            <v>0</v>
          </cell>
          <cell r="O681">
            <v>0</v>
          </cell>
          <cell r="P681">
            <v>0</v>
          </cell>
          <cell r="Q681">
            <v>0</v>
          </cell>
          <cell r="R681">
            <v>0</v>
          </cell>
          <cell r="S681">
            <v>0</v>
          </cell>
          <cell r="T681">
            <v>0</v>
          </cell>
          <cell r="U681">
            <v>0</v>
          </cell>
          <cell r="V681">
            <v>0</v>
          </cell>
          <cell r="W681">
            <v>0</v>
          </cell>
          <cell r="X681">
            <v>0</v>
          </cell>
          <cell r="Y681">
            <v>0</v>
          </cell>
          <cell r="Z681">
            <v>0</v>
          </cell>
          <cell r="AA681">
            <v>0</v>
          </cell>
          <cell r="AB681">
            <v>0</v>
          </cell>
          <cell r="AC681">
            <v>0</v>
          </cell>
        </row>
        <row r="682">
          <cell r="J682">
            <v>0</v>
          </cell>
          <cell r="K682">
            <v>0</v>
          </cell>
          <cell r="L682">
            <v>0</v>
          </cell>
          <cell r="M682">
            <v>0</v>
          </cell>
          <cell r="N682">
            <v>0</v>
          </cell>
          <cell r="O682">
            <v>0</v>
          </cell>
          <cell r="P682">
            <v>0</v>
          </cell>
          <cell r="Q682">
            <v>0</v>
          </cell>
          <cell r="R682">
            <v>0</v>
          </cell>
          <cell r="S682">
            <v>0</v>
          </cell>
          <cell r="T682">
            <v>0</v>
          </cell>
          <cell r="U682">
            <v>0</v>
          </cell>
          <cell r="V682">
            <v>0</v>
          </cell>
          <cell r="W682">
            <v>0</v>
          </cell>
          <cell r="X682">
            <v>0</v>
          </cell>
          <cell r="Y682">
            <v>0</v>
          </cell>
          <cell r="Z682">
            <v>0</v>
          </cell>
          <cell r="AA682">
            <v>0</v>
          </cell>
          <cell r="AB682">
            <v>0</v>
          </cell>
          <cell r="AC682">
            <v>0</v>
          </cell>
        </row>
        <row r="683">
          <cell r="J683">
            <v>0</v>
          </cell>
          <cell r="K683">
            <v>0</v>
          </cell>
          <cell r="L683">
            <v>0</v>
          </cell>
          <cell r="M683">
            <v>0</v>
          </cell>
          <cell r="N683">
            <v>0</v>
          </cell>
          <cell r="O683">
            <v>0</v>
          </cell>
          <cell r="P683">
            <v>0</v>
          </cell>
          <cell r="Q683">
            <v>0</v>
          </cell>
          <cell r="R683">
            <v>0</v>
          </cell>
          <cell r="S683">
            <v>0</v>
          </cell>
          <cell r="T683">
            <v>0</v>
          </cell>
          <cell r="U683">
            <v>0</v>
          </cell>
          <cell r="V683">
            <v>0</v>
          </cell>
          <cell r="W683">
            <v>0</v>
          </cell>
          <cell r="X683">
            <v>0</v>
          </cell>
          <cell r="Y683">
            <v>0</v>
          </cell>
          <cell r="Z683">
            <v>0</v>
          </cell>
          <cell r="AA683">
            <v>0</v>
          </cell>
          <cell r="AB683">
            <v>0</v>
          </cell>
          <cell r="AC683">
            <v>0</v>
          </cell>
        </row>
        <row r="684">
          <cell r="J684">
            <v>0</v>
          </cell>
          <cell r="K684">
            <v>0</v>
          </cell>
          <cell r="L684">
            <v>0</v>
          </cell>
          <cell r="M684">
            <v>0</v>
          </cell>
          <cell r="N684">
            <v>0</v>
          </cell>
          <cell r="O684">
            <v>0</v>
          </cell>
          <cell r="P684">
            <v>0</v>
          </cell>
          <cell r="Q684">
            <v>0</v>
          </cell>
          <cell r="R684">
            <v>0</v>
          </cell>
          <cell r="S684">
            <v>0</v>
          </cell>
          <cell r="T684">
            <v>0</v>
          </cell>
          <cell r="U684">
            <v>0</v>
          </cell>
          <cell r="V684">
            <v>0</v>
          </cell>
          <cell r="W684">
            <v>0</v>
          </cell>
          <cell r="X684">
            <v>0</v>
          </cell>
          <cell r="Y684">
            <v>0</v>
          </cell>
          <cell r="Z684">
            <v>0</v>
          </cell>
          <cell r="AA684">
            <v>0</v>
          </cell>
          <cell r="AB684">
            <v>0</v>
          </cell>
          <cell r="AC684">
            <v>0</v>
          </cell>
        </row>
        <row r="685">
          <cell r="J685">
            <v>0</v>
          </cell>
          <cell r="K685">
            <v>0</v>
          </cell>
          <cell r="L685">
            <v>0</v>
          </cell>
          <cell r="M685">
            <v>0</v>
          </cell>
          <cell r="N685">
            <v>0</v>
          </cell>
          <cell r="O685">
            <v>0</v>
          </cell>
          <cell r="P685">
            <v>0</v>
          </cell>
          <cell r="Q685">
            <v>0</v>
          </cell>
          <cell r="R685">
            <v>0</v>
          </cell>
          <cell r="S685">
            <v>0</v>
          </cell>
          <cell r="T685">
            <v>0</v>
          </cell>
          <cell r="U685">
            <v>0</v>
          </cell>
          <cell r="V685">
            <v>0</v>
          </cell>
          <cell r="W685">
            <v>0</v>
          </cell>
          <cell r="X685">
            <v>0</v>
          </cell>
          <cell r="Y685">
            <v>0</v>
          </cell>
          <cell r="Z685">
            <v>0</v>
          </cell>
          <cell r="AA685">
            <v>0</v>
          </cell>
          <cell r="AB685">
            <v>0</v>
          </cell>
          <cell r="AC685">
            <v>0</v>
          </cell>
        </row>
        <row r="686">
          <cell r="J686">
            <v>0</v>
          </cell>
          <cell r="K686">
            <v>0</v>
          </cell>
          <cell r="L686">
            <v>0</v>
          </cell>
          <cell r="M686">
            <v>0</v>
          </cell>
          <cell r="N686">
            <v>0</v>
          </cell>
          <cell r="O686">
            <v>0</v>
          </cell>
          <cell r="P686">
            <v>0</v>
          </cell>
          <cell r="Q686">
            <v>0</v>
          </cell>
          <cell r="R686">
            <v>0</v>
          </cell>
          <cell r="S686">
            <v>0</v>
          </cell>
          <cell r="T686">
            <v>0</v>
          </cell>
          <cell r="U686">
            <v>0</v>
          </cell>
          <cell r="V686">
            <v>0</v>
          </cell>
          <cell r="W686">
            <v>0</v>
          </cell>
          <cell r="X686">
            <v>0</v>
          </cell>
          <cell r="Y686">
            <v>0</v>
          </cell>
          <cell r="Z686">
            <v>0</v>
          </cell>
          <cell r="AA686">
            <v>0</v>
          </cell>
          <cell r="AB686">
            <v>0</v>
          </cell>
          <cell r="AC686">
            <v>0</v>
          </cell>
        </row>
        <row r="687">
          <cell r="J687">
            <v>0</v>
          </cell>
          <cell r="K687">
            <v>0</v>
          </cell>
          <cell r="L687">
            <v>0</v>
          </cell>
          <cell r="M687">
            <v>0</v>
          </cell>
          <cell r="N687">
            <v>0</v>
          </cell>
          <cell r="O687">
            <v>0</v>
          </cell>
          <cell r="P687">
            <v>0</v>
          </cell>
          <cell r="Q687">
            <v>0</v>
          </cell>
          <cell r="R687">
            <v>0</v>
          </cell>
          <cell r="S687">
            <v>0</v>
          </cell>
          <cell r="T687">
            <v>0</v>
          </cell>
          <cell r="U687">
            <v>0</v>
          </cell>
          <cell r="V687">
            <v>0</v>
          </cell>
          <cell r="W687">
            <v>0</v>
          </cell>
          <cell r="X687">
            <v>0</v>
          </cell>
          <cell r="Y687">
            <v>0</v>
          </cell>
          <cell r="Z687">
            <v>0</v>
          </cell>
          <cell r="AA687">
            <v>0</v>
          </cell>
          <cell r="AB687">
            <v>0</v>
          </cell>
          <cell r="AC687">
            <v>0</v>
          </cell>
        </row>
        <row r="688">
          <cell r="J688">
            <v>0</v>
          </cell>
          <cell r="K688">
            <v>0</v>
          </cell>
          <cell r="L688">
            <v>0</v>
          </cell>
          <cell r="M688">
            <v>0</v>
          </cell>
          <cell r="N688">
            <v>0</v>
          </cell>
          <cell r="O688">
            <v>0</v>
          </cell>
          <cell r="P688">
            <v>0</v>
          </cell>
          <cell r="Q688">
            <v>0</v>
          </cell>
          <cell r="R688">
            <v>0</v>
          </cell>
          <cell r="S688">
            <v>0</v>
          </cell>
          <cell r="T688">
            <v>0</v>
          </cell>
          <cell r="U688">
            <v>0</v>
          </cell>
          <cell r="V688">
            <v>0</v>
          </cell>
          <cell r="W688">
            <v>0</v>
          </cell>
          <cell r="X688">
            <v>0</v>
          </cell>
          <cell r="Y688">
            <v>0</v>
          </cell>
          <cell r="Z688">
            <v>0</v>
          </cell>
          <cell r="AA688">
            <v>0</v>
          </cell>
          <cell r="AB688">
            <v>0</v>
          </cell>
          <cell r="AC688">
            <v>0</v>
          </cell>
        </row>
        <row r="689">
          <cell r="J689">
            <v>0</v>
          </cell>
          <cell r="K689">
            <v>0</v>
          </cell>
          <cell r="L689">
            <v>0</v>
          </cell>
          <cell r="M689">
            <v>0</v>
          </cell>
          <cell r="N689">
            <v>0</v>
          </cell>
          <cell r="O689">
            <v>0</v>
          </cell>
          <cell r="P689">
            <v>0</v>
          </cell>
          <cell r="Q689">
            <v>0</v>
          </cell>
          <cell r="R689">
            <v>0</v>
          </cell>
          <cell r="S689">
            <v>0</v>
          </cell>
          <cell r="T689">
            <v>0</v>
          </cell>
          <cell r="U689">
            <v>0</v>
          </cell>
          <cell r="V689">
            <v>0</v>
          </cell>
          <cell r="W689">
            <v>0</v>
          </cell>
          <cell r="X689">
            <v>0</v>
          </cell>
          <cell r="Y689">
            <v>0</v>
          </cell>
          <cell r="Z689">
            <v>0</v>
          </cell>
          <cell r="AA689">
            <v>0</v>
          </cell>
          <cell r="AB689">
            <v>0</v>
          </cell>
          <cell r="AC689">
            <v>0</v>
          </cell>
        </row>
        <row r="690">
          <cell r="J690">
            <v>0</v>
          </cell>
          <cell r="K690">
            <v>0</v>
          </cell>
          <cell r="L690">
            <v>0</v>
          </cell>
          <cell r="M690">
            <v>0</v>
          </cell>
          <cell r="N690">
            <v>0</v>
          </cell>
          <cell r="O690">
            <v>0</v>
          </cell>
          <cell r="P690">
            <v>0</v>
          </cell>
          <cell r="Q690">
            <v>0</v>
          </cell>
          <cell r="R690">
            <v>0</v>
          </cell>
          <cell r="S690">
            <v>0</v>
          </cell>
          <cell r="T690">
            <v>0</v>
          </cell>
          <cell r="U690">
            <v>0</v>
          </cell>
          <cell r="V690">
            <v>0</v>
          </cell>
          <cell r="W690">
            <v>0</v>
          </cell>
          <cell r="X690">
            <v>0</v>
          </cell>
          <cell r="Y690">
            <v>0</v>
          </cell>
          <cell r="Z690">
            <v>0</v>
          </cell>
          <cell r="AA690">
            <v>0</v>
          </cell>
          <cell r="AB690">
            <v>0</v>
          </cell>
          <cell r="AC690">
            <v>0</v>
          </cell>
        </row>
        <row r="691">
          <cell r="J691">
            <v>0</v>
          </cell>
          <cell r="K691">
            <v>0</v>
          </cell>
          <cell r="L691">
            <v>0</v>
          </cell>
          <cell r="M691">
            <v>0</v>
          </cell>
          <cell r="N691">
            <v>0</v>
          </cell>
          <cell r="O691">
            <v>0</v>
          </cell>
          <cell r="P691">
            <v>0</v>
          </cell>
          <cell r="Q691">
            <v>0</v>
          </cell>
          <cell r="R691">
            <v>0</v>
          </cell>
          <cell r="S691">
            <v>0</v>
          </cell>
          <cell r="T691">
            <v>0</v>
          </cell>
          <cell r="U691">
            <v>0</v>
          </cell>
          <cell r="V691">
            <v>0</v>
          </cell>
          <cell r="W691">
            <v>0</v>
          </cell>
          <cell r="X691">
            <v>0</v>
          </cell>
          <cell r="Y691">
            <v>0</v>
          </cell>
          <cell r="Z691">
            <v>0</v>
          </cell>
          <cell r="AA691">
            <v>0</v>
          </cell>
          <cell r="AB691">
            <v>0</v>
          </cell>
          <cell r="AC691">
            <v>0</v>
          </cell>
        </row>
        <row r="692">
          <cell r="J692">
            <v>0</v>
          </cell>
          <cell r="K692">
            <v>0</v>
          </cell>
          <cell r="L692">
            <v>0</v>
          </cell>
          <cell r="M692">
            <v>0</v>
          </cell>
          <cell r="N692">
            <v>0</v>
          </cell>
          <cell r="O692">
            <v>0</v>
          </cell>
          <cell r="P692">
            <v>0</v>
          </cell>
          <cell r="Q692">
            <v>0</v>
          </cell>
          <cell r="R692">
            <v>0</v>
          </cell>
          <cell r="S692">
            <v>0</v>
          </cell>
          <cell r="T692">
            <v>0</v>
          </cell>
          <cell r="U692">
            <v>0</v>
          </cell>
          <cell r="V692">
            <v>0</v>
          </cell>
          <cell r="W692">
            <v>0</v>
          </cell>
          <cell r="X692">
            <v>0</v>
          </cell>
          <cell r="Y692">
            <v>0</v>
          </cell>
          <cell r="Z692">
            <v>0</v>
          </cell>
          <cell r="AA692">
            <v>0</v>
          </cell>
          <cell r="AB692">
            <v>0</v>
          </cell>
          <cell r="AC692">
            <v>0</v>
          </cell>
        </row>
        <row r="693">
          <cell r="J693">
            <v>0</v>
          </cell>
          <cell r="K693">
            <v>0</v>
          </cell>
          <cell r="L693">
            <v>0</v>
          </cell>
          <cell r="M693">
            <v>0</v>
          </cell>
          <cell r="N693">
            <v>0</v>
          </cell>
          <cell r="O693">
            <v>0</v>
          </cell>
          <cell r="P693">
            <v>0</v>
          </cell>
          <cell r="Q693">
            <v>0</v>
          </cell>
          <cell r="R693">
            <v>0</v>
          </cell>
          <cell r="S693">
            <v>0</v>
          </cell>
          <cell r="T693">
            <v>0</v>
          </cell>
          <cell r="U693">
            <v>0</v>
          </cell>
          <cell r="V693">
            <v>0</v>
          </cell>
          <cell r="W693">
            <v>0</v>
          </cell>
          <cell r="X693">
            <v>0</v>
          </cell>
          <cell r="Y693">
            <v>0</v>
          </cell>
          <cell r="Z693">
            <v>0</v>
          </cell>
          <cell r="AA693">
            <v>0</v>
          </cell>
          <cell r="AB693">
            <v>0</v>
          </cell>
          <cell r="AC693">
            <v>0</v>
          </cell>
        </row>
        <row r="694">
          <cell r="J694">
            <v>0</v>
          </cell>
          <cell r="K694">
            <v>0</v>
          </cell>
          <cell r="L694">
            <v>0</v>
          </cell>
          <cell r="M694">
            <v>0</v>
          </cell>
          <cell r="N694">
            <v>0</v>
          </cell>
          <cell r="O694">
            <v>0</v>
          </cell>
          <cell r="P694">
            <v>0</v>
          </cell>
          <cell r="Q694">
            <v>0</v>
          </cell>
          <cell r="R694">
            <v>0</v>
          </cell>
          <cell r="S694">
            <v>0</v>
          </cell>
          <cell r="T694">
            <v>0</v>
          </cell>
          <cell r="U694">
            <v>0</v>
          </cell>
          <cell r="V694">
            <v>0</v>
          </cell>
          <cell r="W694">
            <v>0</v>
          </cell>
          <cell r="X694">
            <v>0</v>
          </cell>
          <cell r="Y694">
            <v>0</v>
          </cell>
          <cell r="Z694">
            <v>0</v>
          </cell>
          <cell r="AA694">
            <v>0</v>
          </cell>
          <cell r="AB694">
            <v>0</v>
          </cell>
          <cell r="AC694">
            <v>0</v>
          </cell>
        </row>
        <row r="695">
          <cell r="J695">
            <v>0</v>
          </cell>
          <cell r="K695">
            <v>0</v>
          </cell>
          <cell r="L695">
            <v>0</v>
          </cell>
          <cell r="M695">
            <v>0</v>
          </cell>
          <cell r="N695">
            <v>0</v>
          </cell>
          <cell r="O695">
            <v>0</v>
          </cell>
          <cell r="P695">
            <v>0</v>
          </cell>
          <cell r="Q695">
            <v>0</v>
          </cell>
          <cell r="R695">
            <v>0</v>
          </cell>
          <cell r="S695">
            <v>0</v>
          </cell>
          <cell r="T695">
            <v>0</v>
          </cell>
          <cell r="U695">
            <v>0</v>
          </cell>
          <cell r="V695">
            <v>0</v>
          </cell>
          <cell r="W695">
            <v>0</v>
          </cell>
          <cell r="X695">
            <v>0</v>
          </cell>
          <cell r="Y695">
            <v>0</v>
          </cell>
          <cell r="Z695">
            <v>0</v>
          </cell>
          <cell r="AA695">
            <v>0</v>
          </cell>
          <cell r="AB695">
            <v>0</v>
          </cell>
          <cell r="AC695">
            <v>0</v>
          </cell>
        </row>
        <row r="696">
          <cell r="J696">
            <v>0</v>
          </cell>
          <cell r="K696">
            <v>0</v>
          </cell>
          <cell r="L696">
            <v>0</v>
          </cell>
          <cell r="M696">
            <v>0</v>
          </cell>
          <cell r="N696">
            <v>0</v>
          </cell>
          <cell r="O696">
            <v>0</v>
          </cell>
          <cell r="P696">
            <v>0</v>
          </cell>
          <cell r="Q696">
            <v>0</v>
          </cell>
          <cell r="R696">
            <v>0</v>
          </cell>
          <cell r="S696">
            <v>0</v>
          </cell>
          <cell r="T696">
            <v>0</v>
          </cell>
          <cell r="U696">
            <v>0</v>
          </cell>
          <cell r="V696">
            <v>0</v>
          </cell>
          <cell r="W696">
            <v>0</v>
          </cell>
          <cell r="X696">
            <v>0</v>
          </cell>
          <cell r="Y696">
            <v>0</v>
          </cell>
          <cell r="Z696">
            <v>0</v>
          </cell>
          <cell r="AA696">
            <v>0</v>
          </cell>
          <cell r="AB696">
            <v>0</v>
          </cell>
          <cell r="AC696">
            <v>0</v>
          </cell>
        </row>
        <row r="697">
          <cell r="J697">
            <v>0</v>
          </cell>
          <cell r="K697">
            <v>0</v>
          </cell>
          <cell r="L697">
            <v>0</v>
          </cell>
          <cell r="M697">
            <v>0</v>
          </cell>
          <cell r="N697">
            <v>0</v>
          </cell>
          <cell r="O697">
            <v>0</v>
          </cell>
          <cell r="P697">
            <v>0</v>
          </cell>
          <cell r="Q697">
            <v>0</v>
          </cell>
          <cell r="R697">
            <v>0</v>
          </cell>
          <cell r="S697">
            <v>0</v>
          </cell>
          <cell r="T697">
            <v>0</v>
          </cell>
          <cell r="U697">
            <v>0</v>
          </cell>
          <cell r="V697">
            <v>0</v>
          </cell>
          <cell r="W697">
            <v>0</v>
          </cell>
          <cell r="X697">
            <v>0</v>
          </cell>
          <cell r="Y697">
            <v>0</v>
          </cell>
          <cell r="Z697">
            <v>0</v>
          </cell>
          <cell r="AA697">
            <v>0</v>
          </cell>
          <cell r="AB697">
            <v>0</v>
          </cell>
          <cell r="AC697">
            <v>0</v>
          </cell>
        </row>
        <row r="698">
          <cell r="J698">
            <v>0</v>
          </cell>
          <cell r="K698">
            <v>0</v>
          </cell>
          <cell r="L698">
            <v>0</v>
          </cell>
          <cell r="M698">
            <v>0</v>
          </cell>
          <cell r="N698">
            <v>0</v>
          </cell>
          <cell r="O698">
            <v>0</v>
          </cell>
          <cell r="P698">
            <v>0</v>
          </cell>
          <cell r="Q698">
            <v>0</v>
          </cell>
          <cell r="R698">
            <v>0</v>
          </cell>
          <cell r="S698">
            <v>0</v>
          </cell>
          <cell r="T698">
            <v>0</v>
          </cell>
          <cell r="U698">
            <v>0</v>
          </cell>
          <cell r="V698">
            <v>0</v>
          </cell>
          <cell r="W698">
            <v>0</v>
          </cell>
          <cell r="X698">
            <v>0</v>
          </cell>
          <cell r="Y698">
            <v>0</v>
          </cell>
          <cell r="Z698">
            <v>0</v>
          </cell>
          <cell r="AA698">
            <v>0</v>
          </cell>
          <cell r="AB698">
            <v>0</v>
          </cell>
          <cell r="AC698">
            <v>0</v>
          </cell>
        </row>
        <row r="699">
          <cell r="J699">
            <v>0</v>
          </cell>
          <cell r="K699">
            <v>0</v>
          </cell>
          <cell r="L699">
            <v>0</v>
          </cell>
          <cell r="M699">
            <v>0</v>
          </cell>
          <cell r="N699">
            <v>0</v>
          </cell>
          <cell r="O699">
            <v>0</v>
          </cell>
          <cell r="P699">
            <v>0</v>
          </cell>
          <cell r="Q699">
            <v>0</v>
          </cell>
          <cell r="R699">
            <v>0</v>
          </cell>
          <cell r="S699">
            <v>0</v>
          </cell>
          <cell r="T699">
            <v>0</v>
          </cell>
          <cell r="U699">
            <v>0</v>
          </cell>
          <cell r="V699">
            <v>0</v>
          </cell>
          <cell r="W699">
            <v>0</v>
          </cell>
          <cell r="X699">
            <v>0</v>
          </cell>
          <cell r="Y699">
            <v>0</v>
          </cell>
          <cell r="Z699">
            <v>0</v>
          </cell>
          <cell r="AA699">
            <v>0</v>
          </cell>
          <cell r="AB699">
            <v>0</v>
          </cell>
          <cell r="AC699">
            <v>0</v>
          </cell>
        </row>
        <row r="700">
          <cell r="J700">
            <v>0</v>
          </cell>
          <cell r="K700">
            <v>0</v>
          </cell>
          <cell r="L700">
            <v>0</v>
          </cell>
          <cell r="M700">
            <v>0</v>
          </cell>
          <cell r="N700">
            <v>0</v>
          </cell>
          <cell r="O700">
            <v>0</v>
          </cell>
          <cell r="P700">
            <v>0</v>
          </cell>
          <cell r="Q700">
            <v>0</v>
          </cell>
          <cell r="R700">
            <v>0</v>
          </cell>
          <cell r="S700">
            <v>0</v>
          </cell>
          <cell r="T700">
            <v>0</v>
          </cell>
          <cell r="U700">
            <v>0</v>
          </cell>
          <cell r="V700">
            <v>0</v>
          </cell>
          <cell r="W700">
            <v>0</v>
          </cell>
          <cell r="X700">
            <v>0</v>
          </cell>
          <cell r="Y700">
            <v>0</v>
          </cell>
          <cell r="Z700">
            <v>0</v>
          </cell>
          <cell r="AA700">
            <v>0</v>
          </cell>
          <cell r="AB700">
            <v>0</v>
          </cell>
          <cell r="AC700">
            <v>0</v>
          </cell>
        </row>
        <row r="701">
          <cell r="J701">
            <v>0</v>
          </cell>
          <cell r="K701">
            <v>0</v>
          </cell>
          <cell r="L701">
            <v>0</v>
          </cell>
          <cell r="M701">
            <v>0</v>
          </cell>
          <cell r="N701">
            <v>0</v>
          </cell>
          <cell r="O701">
            <v>0</v>
          </cell>
          <cell r="P701">
            <v>0</v>
          </cell>
          <cell r="Q701">
            <v>0</v>
          </cell>
          <cell r="R701">
            <v>0</v>
          </cell>
          <cell r="S701">
            <v>0</v>
          </cell>
          <cell r="T701">
            <v>0</v>
          </cell>
          <cell r="U701">
            <v>0</v>
          </cell>
          <cell r="V701">
            <v>0</v>
          </cell>
          <cell r="W701">
            <v>0</v>
          </cell>
          <cell r="X701">
            <v>0</v>
          </cell>
          <cell r="Y701">
            <v>0</v>
          </cell>
          <cell r="Z701">
            <v>0</v>
          </cell>
          <cell r="AA701">
            <v>0</v>
          </cell>
          <cell r="AB701">
            <v>0</v>
          </cell>
          <cell r="AC701">
            <v>0</v>
          </cell>
        </row>
        <row r="702">
          <cell r="J702">
            <v>0</v>
          </cell>
          <cell r="K702">
            <v>0</v>
          </cell>
          <cell r="L702">
            <v>0</v>
          </cell>
          <cell r="M702">
            <v>0</v>
          </cell>
          <cell r="N702">
            <v>0</v>
          </cell>
          <cell r="O702">
            <v>0</v>
          </cell>
          <cell r="P702">
            <v>0</v>
          </cell>
          <cell r="Q702">
            <v>0</v>
          </cell>
          <cell r="R702">
            <v>0</v>
          </cell>
          <cell r="S702">
            <v>0</v>
          </cell>
          <cell r="T702">
            <v>0</v>
          </cell>
          <cell r="U702">
            <v>0</v>
          </cell>
          <cell r="V702">
            <v>0</v>
          </cell>
          <cell r="W702">
            <v>0</v>
          </cell>
          <cell r="X702">
            <v>0</v>
          </cell>
          <cell r="Y702">
            <v>0</v>
          </cell>
          <cell r="Z702">
            <v>0</v>
          </cell>
          <cell r="AA702">
            <v>0</v>
          </cell>
          <cell r="AB702">
            <v>0</v>
          </cell>
          <cell r="AC702">
            <v>0</v>
          </cell>
        </row>
        <row r="703">
          <cell r="J703">
            <v>0</v>
          </cell>
          <cell r="K703">
            <v>0</v>
          </cell>
          <cell r="L703">
            <v>0</v>
          </cell>
          <cell r="M703">
            <v>0</v>
          </cell>
          <cell r="N703">
            <v>0</v>
          </cell>
          <cell r="O703">
            <v>0</v>
          </cell>
          <cell r="P703">
            <v>0</v>
          </cell>
          <cell r="Q703">
            <v>0</v>
          </cell>
          <cell r="R703">
            <v>0</v>
          </cell>
          <cell r="S703">
            <v>0</v>
          </cell>
          <cell r="T703">
            <v>0</v>
          </cell>
          <cell r="U703">
            <v>0</v>
          </cell>
          <cell r="V703">
            <v>0</v>
          </cell>
          <cell r="W703">
            <v>0</v>
          </cell>
          <cell r="X703">
            <v>0</v>
          </cell>
          <cell r="Y703">
            <v>0</v>
          </cell>
          <cell r="Z703">
            <v>0</v>
          </cell>
          <cell r="AA703">
            <v>0</v>
          </cell>
          <cell r="AB703">
            <v>0</v>
          </cell>
          <cell r="AC703">
            <v>0</v>
          </cell>
        </row>
        <row r="704">
          <cell r="J704">
            <v>0</v>
          </cell>
          <cell r="K704">
            <v>0</v>
          </cell>
          <cell r="L704">
            <v>0</v>
          </cell>
          <cell r="M704">
            <v>0</v>
          </cell>
          <cell r="N704">
            <v>0</v>
          </cell>
          <cell r="O704">
            <v>0</v>
          </cell>
          <cell r="P704">
            <v>0</v>
          </cell>
          <cell r="Q704">
            <v>0</v>
          </cell>
          <cell r="R704">
            <v>0</v>
          </cell>
          <cell r="S704">
            <v>0</v>
          </cell>
          <cell r="T704">
            <v>0</v>
          </cell>
          <cell r="U704">
            <v>0</v>
          </cell>
          <cell r="V704">
            <v>0</v>
          </cell>
          <cell r="W704">
            <v>0</v>
          </cell>
          <cell r="X704">
            <v>0</v>
          </cell>
          <cell r="Y704">
            <v>0</v>
          </cell>
          <cell r="Z704">
            <v>0</v>
          </cell>
          <cell r="AA704">
            <v>0</v>
          </cell>
          <cell r="AB704">
            <v>0</v>
          </cell>
          <cell r="AC704">
            <v>0</v>
          </cell>
        </row>
        <row r="705">
          <cell r="J705">
            <v>0</v>
          </cell>
          <cell r="K705">
            <v>0</v>
          </cell>
          <cell r="L705">
            <v>0</v>
          </cell>
          <cell r="M705">
            <v>0</v>
          </cell>
          <cell r="N705">
            <v>0</v>
          </cell>
          <cell r="O705">
            <v>0</v>
          </cell>
          <cell r="P705">
            <v>0</v>
          </cell>
          <cell r="Q705">
            <v>0</v>
          </cell>
          <cell r="R705">
            <v>0</v>
          </cell>
          <cell r="S705">
            <v>0</v>
          </cell>
          <cell r="T705">
            <v>0</v>
          </cell>
          <cell r="U705">
            <v>0</v>
          </cell>
          <cell r="V705">
            <v>0</v>
          </cell>
          <cell r="W705">
            <v>0</v>
          </cell>
          <cell r="X705">
            <v>0</v>
          </cell>
          <cell r="Y705">
            <v>0</v>
          </cell>
          <cell r="Z705">
            <v>0</v>
          </cell>
          <cell r="AA705">
            <v>0</v>
          </cell>
          <cell r="AB705">
            <v>0</v>
          </cell>
          <cell r="AC705">
            <v>0</v>
          </cell>
        </row>
        <row r="706">
          <cell r="J706">
            <v>0</v>
          </cell>
          <cell r="K706">
            <v>0</v>
          </cell>
          <cell r="L706">
            <v>0</v>
          </cell>
          <cell r="M706">
            <v>0</v>
          </cell>
          <cell r="N706">
            <v>0</v>
          </cell>
          <cell r="O706">
            <v>0</v>
          </cell>
          <cell r="P706">
            <v>0</v>
          </cell>
          <cell r="Q706">
            <v>0</v>
          </cell>
          <cell r="R706">
            <v>0</v>
          </cell>
          <cell r="S706">
            <v>0</v>
          </cell>
          <cell r="T706">
            <v>0</v>
          </cell>
          <cell r="U706">
            <v>0</v>
          </cell>
          <cell r="V706">
            <v>0</v>
          </cell>
          <cell r="W706">
            <v>0</v>
          </cell>
          <cell r="X706">
            <v>0</v>
          </cell>
          <cell r="Y706">
            <v>0</v>
          </cell>
          <cell r="Z706">
            <v>0</v>
          </cell>
          <cell r="AA706">
            <v>0</v>
          </cell>
          <cell r="AB706">
            <v>0</v>
          </cell>
          <cell r="AC706">
            <v>0</v>
          </cell>
        </row>
        <row r="707">
          <cell r="J707">
            <v>0</v>
          </cell>
          <cell r="K707">
            <v>0</v>
          </cell>
          <cell r="L707">
            <v>0</v>
          </cell>
          <cell r="M707">
            <v>0</v>
          </cell>
          <cell r="N707">
            <v>0</v>
          </cell>
          <cell r="O707">
            <v>0</v>
          </cell>
          <cell r="P707">
            <v>0</v>
          </cell>
          <cell r="Q707">
            <v>0</v>
          </cell>
          <cell r="R707">
            <v>0</v>
          </cell>
          <cell r="S707">
            <v>0</v>
          </cell>
          <cell r="T707">
            <v>0</v>
          </cell>
          <cell r="U707">
            <v>0</v>
          </cell>
          <cell r="V707">
            <v>0</v>
          </cell>
          <cell r="W707">
            <v>0</v>
          </cell>
          <cell r="X707">
            <v>0</v>
          </cell>
          <cell r="Y707">
            <v>0</v>
          </cell>
          <cell r="Z707">
            <v>0</v>
          </cell>
          <cell r="AA707">
            <v>0</v>
          </cell>
          <cell r="AB707">
            <v>0</v>
          </cell>
          <cell r="AC707">
            <v>0</v>
          </cell>
        </row>
        <row r="708">
          <cell r="J708">
            <v>0</v>
          </cell>
          <cell r="K708">
            <v>0</v>
          </cell>
          <cell r="L708">
            <v>0</v>
          </cell>
          <cell r="M708">
            <v>0</v>
          </cell>
          <cell r="N708">
            <v>0</v>
          </cell>
          <cell r="O708">
            <v>0</v>
          </cell>
          <cell r="P708">
            <v>0</v>
          </cell>
          <cell r="Q708">
            <v>0</v>
          </cell>
          <cell r="R708">
            <v>0</v>
          </cell>
          <cell r="S708">
            <v>0</v>
          </cell>
          <cell r="T708">
            <v>0</v>
          </cell>
          <cell r="U708">
            <v>0</v>
          </cell>
          <cell r="V708">
            <v>0</v>
          </cell>
          <cell r="W708">
            <v>0</v>
          </cell>
          <cell r="X708">
            <v>0</v>
          </cell>
          <cell r="Y708">
            <v>0</v>
          </cell>
          <cell r="Z708">
            <v>0</v>
          </cell>
          <cell r="AA708">
            <v>0</v>
          </cell>
          <cell r="AB708">
            <v>0</v>
          </cell>
          <cell r="AC708">
            <v>0</v>
          </cell>
        </row>
        <row r="709">
          <cell r="J709">
            <v>0</v>
          </cell>
          <cell r="K709">
            <v>0</v>
          </cell>
          <cell r="L709">
            <v>0</v>
          </cell>
          <cell r="M709">
            <v>0</v>
          </cell>
          <cell r="N709">
            <v>0</v>
          </cell>
          <cell r="O709">
            <v>0</v>
          </cell>
          <cell r="P709">
            <v>0</v>
          </cell>
          <cell r="Q709">
            <v>0</v>
          </cell>
          <cell r="R709">
            <v>0</v>
          </cell>
          <cell r="S709">
            <v>0</v>
          </cell>
          <cell r="T709">
            <v>0</v>
          </cell>
          <cell r="U709">
            <v>0</v>
          </cell>
          <cell r="V709">
            <v>0</v>
          </cell>
          <cell r="W709">
            <v>0</v>
          </cell>
          <cell r="X709">
            <v>0</v>
          </cell>
          <cell r="Y709">
            <v>0</v>
          </cell>
          <cell r="Z709">
            <v>0</v>
          </cell>
          <cell r="AA709">
            <v>0</v>
          </cell>
          <cell r="AB709">
            <v>0</v>
          </cell>
          <cell r="AC709">
            <v>0</v>
          </cell>
        </row>
        <row r="710">
          <cell r="J710">
            <v>0</v>
          </cell>
          <cell r="K710">
            <v>0</v>
          </cell>
          <cell r="L710">
            <v>0</v>
          </cell>
          <cell r="M710">
            <v>0</v>
          </cell>
          <cell r="N710">
            <v>0</v>
          </cell>
          <cell r="O710">
            <v>0</v>
          </cell>
          <cell r="P710">
            <v>0</v>
          </cell>
          <cell r="Q710">
            <v>0</v>
          </cell>
          <cell r="R710">
            <v>0</v>
          </cell>
          <cell r="S710">
            <v>0</v>
          </cell>
          <cell r="T710">
            <v>0</v>
          </cell>
          <cell r="U710">
            <v>0</v>
          </cell>
          <cell r="V710">
            <v>0</v>
          </cell>
          <cell r="W710">
            <v>0</v>
          </cell>
          <cell r="X710">
            <v>0</v>
          </cell>
          <cell r="Y710">
            <v>0</v>
          </cell>
          <cell r="Z710">
            <v>0</v>
          </cell>
          <cell r="AA710">
            <v>0</v>
          </cell>
          <cell r="AB710">
            <v>0</v>
          </cell>
          <cell r="AC710">
            <v>0</v>
          </cell>
        </row>
        <row r="711">
          <cell r="J711">
            <v>0</v>
          </cell>
          <cell r="K711">
            <v>0</v>
          </cell>
          <cell r="L711">
            <v>0</v>
          </cell>
          <cell r="M711">
            <v>0</v>
          </cell>
          <cell r="N711">
            <v>0</v>
          </cell>
          <cell r="O711">
            <v>0</v>
          </cell>
          <cell r="P711">
            <v>0</v>
          </cell>
          <cell r="Q711">
            <v>0</v>
          </cell>
          <cell r="R711">
            <v>0</v>
          </cell>
          <cell r="S711">
            <v>0</v>
          </cell>
          <cell r="T711">
            <v>0</v>
          </cell>
          <cell r="U711">
            <v>0</v>
          </cell>
          <cell r="V711">
            <v>0</v>
          </cell>
          <cell r="W711">
            <v>0</v>
          </cell>
          <cell r="X711">
            <v>0</v>
          </cell>
          <cell r="Y711">
            <v>0</v>
          </cell>
          <cell r="Z711">
            <v>0</v>
          </cell>
          <cell r="AA711">
            <v>0</v>
          </cell>
          <cell r="AB711">
            <v>0</v>
          </cell>
          <cell r="AC711">
            <v>0</v>
          </cell>
        </row>
        <row r="712">
          <cell r="J712">
            <v>0</v>
          </cell>
          <cell r="K712">
            <v>0</v>
          </cell>
          <cell r="L712">
            <v>0</v>
          </cell>
          <cell r="M712">
            <v>0</v>
          </cell>
          <cell r="N712">
            <v>0</v>
          </cell>
          <cell r="O712">
            <v>0</v>
          </cell>
          <cell r="P712">
            <v>0</v>
          </cell>
          <cell r="Q712">
            <v>0</v>
          </cell>
          <cell r="R712">
            <v>0</v>
          </cell>
          <cell r="S712">
            <v>0</v>
          </cell>
          <cell r="T712">
            <v>0</v>
          </cell>
          <cell r="U712">
            <v>0</v>
          </cell>
          <cell r="V712">
            <v>0</v>
          </cell>
          <cell r="W712">
            <v>0</v>
          </cell>
          <cell r="X712">
            <v>0</v>
          </cell>
          <cell r="Y712">
            <v>0</v>
          </cell>
          <cell r="Z712">
            <v>0</v>
          </cell>
          <cell r="AA712">
            <v>0</v>
          </cell>
          <cell r="AB712">
            <v>0</v>
          </cell>
          <cell r="AC712">
            <v>0</v>
          </cell>
        </row>
        <row r="713">
          <cell r="J713">
            <v>0</v>
          </cell>
          <cell r="K713">
            <v>0</v>
          </cell>
          <cell r="L713">
            <v>0</v>
          </cell>
          <cell r="M713">
            <v>0</v>
          </cell>
          <cell r="N713">
            <v>0</v>
          </cell>
          <cell r="O713">
            <v>0</v>
          </cell>
          <cell r="P713">
            <v>0</v>
          </cell>
          <cell r="Q713">
            <v>0</v>
          </cell>
          <cell r="R713">
            <v>0</v>
          </cell>
          <cell r="S713">
            <v>0</v>
          </cell>
          <cell r="T713">
            <v>0</v>
          </cell>
          <cell r="U713">
            <v>0</v>
          </cell>
          <cell r="V713">
            <v>0</v>
          </cell>
          <cell r="W713">
            <v>0</v>
          </cell>
          <cell r="X713">
            <v>0</v>
          </cell>
          <cell r="Y713">
            <v>0</v>
          </cell>
          <cell r="Z713">
            <v>0</v>
          </cell>
          <cell r="AA713">
            <v>0</v>
          </cell>
          <cell r="AB713">
            <v>0</v>
          </cell>
          <cell r="AC713">
            <v>0</v>
          </cell>
        </row>
        <row r="714">
          <cell r="J714">
            <v>0</v>
          </cell>
          <cell r="K714">
            <v>0</v>
          </cell>
          <cell r="L714">
            <v>0</v>
          </cell>
          <cell r="M714">
            <v>0</v>
          </cell>
          <cell r="N714">
            <v>0</v>
          </cell>
          <cell r="O714">
            <v>0</v>
          </cell>
          <cell r="P714">
            <v>0</v>
          </cell>
          <cell r="Q714">
            <v>0</v>
          </cell>
          <cell r="R714">
            <v>0</v>
          </cell>
          <cell r="S714">
            <v>0</v>
          </cell>
          <cell r="T714">
            <v>0</v>
          </cell>
          <cell r="U714">
            <v>0</v>
          </cell>
          <cell r="V714">
            <v>0</v>
          </cell>
          <cell r="W714">
            <v>0</v>
          </cell>
          <cell r="X714">
            <v>0</v>
          </cell>
          <cell r="Y714">
            <v>0</v>
          </cell>
          <cell r="Z714">
            <v>0</v>
          </cell>
          <cell r="AA714">
            <v>0</v>
          </cell>
          <cell r="AB714">
            <v>0</v>
          </cell>
          <cell r="AC714">
            <v>0</v>
          </cell>
        </row>
        <row r="715">
          <cell r="J715">
            <v>0</v>
          </cell>
          <cell r="K715">
            <v>0</v>
          </cell>
          <cell r="L715">
            <v>0</v>
          </cell>
          <cell r="M715">
            <v>0</v>
          </cell>
          <cell r="N715">
            <v>0</v>
          </cell>
          <cell r="O715">
            <v>0</v>
          </cell>
          <cell r="P715">
            <v>0</v>
          </cell>
          <cell r="Q715">
            <v>0</v>
          </cell>
          <cell r="R715">
            <v>0</v>
          </cell>
          <cell r="S715">
            <v>0</v>
          </cell>
          <cell r="T715">
            <v>0</v>
          </cell>
          <cell r="U715">
            <v>0</v>
          </cell>
          <cell r="V715">
            <v>0</v>
          </cell>
          <cell r="W715">
            <v>0</v>
          </cell>
          <cell r="X715">
            <v>0</v>
          </cell>
          <cell r="Y715">
            <v>0</v>
          </cell>
          <cell r="Z715">
            <v>0</v>
          </cell>
          <cell r="AA715">
            <v>0</v>
          </cell>
          <cell r="AB715">
            <v>0</v>
          </cell>
          <cell r="AC715">
            <v>0</v>
          </cell>
        </row>
        <row r="716">
          <cell r="J716">
            <v>0</v>
          </cell>
          <cell r="K716">
            <v>0</v>
          </cell>
          <cell r="L716">
            <v>0</v>
          </cell>
          <cell r="M716">
            <v>0</v>
          </cell>
          <cell r="N716">
            <v>0</v>
          </cell>
          <cell r="O716">
            <v>0</v>
          </cell>
          <cell r="P716">
            <v>0</v>
          </cell>
          <cell r="Q716">
            <v>0</v>
          </cell>
          <cell r="R716">
            <v>0</v>
          </cell>
          <cell r="S716">
            <v>0</v>
          </cell>
          <cell r="T716">
            <v>0</v>
          </cell>
          <cell r="U716">
            <v>0</v>
          </cell>
          <cell r="V716">
            <v>0</v>
          </cell>
          <cell r="W716">
            <v>0</v>
          </cell>
          <cell r="X716">
            <v>0</v>
          </cell>
          <cell r="Y716">
            <v>0</v>
          </cell>
          <cell r="Z716">
            <v>0</v>
          </cell>
          <cell r="AA716">
            <v>0</v>
          </cell>
          <cell r="AB716">
            <v>0</v>
          </cell>
          <cell r="AC716">
            <v>0</v>
          </cell>
        </row>
        <row r="717">
          <cell r="J717">
            <v>0</v>
          </cell>
          <cell r="K717">
            <v>0</v>
          </cell>
          <cell r="L717">
            <v>0</v>
          </cell>
          <cell r="M717">
            <v>0</v>
          </cell>
          <cell r="N717">
            <v>0</v>
          </cell>
          <cell r="O717">
            <v>0</v>
          </cell>
          <cell r="P717">
            <v>0</v>
          </cell>
          <cell r="Q717">
            <v>0</v>
          </cell>
          <cell r="R717">
            <v>0</v>
          </cell>
          <cell r="S717">
            <v>0</v>
          </cell>
          <cell r="T717">
            <v>0</v>
          </cell>
          <cell r="U717">
            <v>0</v>
          </cell>
          <cell r="V717">
            <v>0</v>
          </cell>
          <cell r="W717">
            <v>0</v>
          </cell>
          <cell r="X717">
            <v>0</v>
          </cell>
          <cell r="Y717">
            <v>0</v>
          </cell>
          <cell r="Z717">
            <v>0</v>
          </cell>
          <cell r="AA717">
            <v>0</v>
          </cell>
          <cell r="AB717">
            <v>0</v>
          </cell>
          <cell r="AC717">
            <v>0</v>
          </cell>
        </row>
        <row r="718">
          <cell r="J718">
            <v>3.0514621707141392</v>
          </cell>
          <cell r="K718">
            <v>3.0514621707141392</v>
          </cell>
          <cell r="L718">
            <v>3.0514621707141392</v>
          </cell>
          <cell r="M718">
            <v>3.0514621707141392</v>
          </cell>
          <cell r="N718">
            <v>3.0514621707141392</v>
          </cell>
          <cell r="O718">
            <v>3.0514621707141392</v>
          </cell>
          <cell r="P718">
            <v>3.0514621707141392</v>
          </cell>
          <cell r="Q718">
            <v>3.0514621707141392</v>
          </cell>
          <cell r="R718">
            <v>3.0514621707141392</v>
          </cell>
          <cell r="S718">
            <v>3.0514621707141392</v>
          </cell>
          <cell r="T718">
            <v>3.0514621707141392</v>
          </cell>
          <cell r="U718">
            <v>3.0514621707141392</v>
          </cell>
          <cell r="V718">
            <v>3.0514621707141392</v>
          </cell>
          <cell r="W718">
            <v>3.0514621707141392</v>
          </cell>
          <cell r="X718">
            <v>3.0514621707141392</v>
          </cell>
          <cell r="Y718">
            <v>3.0514621707141392</v>
          </cell>
          <cell r="Z718">
            <v>3.0514621707141392</v>
          </cell>
          <cell r="AA718">
            <v>3.0514621707141392</v>
          </cell>
          <cell r="AB718">
            <v>3.0514621707141392</v>
          </cell>
          <cell r="AC718">
            <v>3.0514621707141392</v>
          </cell>
        </row>
        <row r="719">
          <cell r="J719">
            <v>0</v>
          </cell>
          <cell r="K719">
            <v>0</v>
          </cell>
          <cell r="L719">
            <v>0</v>
          </cell>
          <cell r="M719">
            <v>0</v>
          </cell>
          <cell r="N719">
            <v>0</v>
          </cell>
          <cell r="O719">
            <v>0</v>
          </cell>
          <cell r="P719">
            <v>0</v>
          </cell>
          <cell r="Q719">
            <v>0</v>
          </cell>
          <cell r="R719">
            <v>0</v>
          </cell>
          <cell r="S719">
            <v>0</v>
          </cell>
          <cell r="T719">
            <v>0</v>
          </cell>
          <cell r="U719">
            <v>0</v>
          </cell>
          <cell r="V719">
            <v>0</v>
          </cell>
          <cell r="W719">
            <v>0</v>
          </cell>
          <cell r="X719">
            <v>0</v>
          </cell>
          <cell r="Y719">
            <v>0</v>
          </cell>
          <cell r="Z719">
            <v>0</v>
          </cell>
          <cell r="AA719">
            <v>0</v>
          </cell>
          <cell r="AB719">
            <v>0</v>
          </cell>
          <cell r="AC719">
            <v>0</v>
          </cell>
        </row>
        <row r="720">
          <cell r="J720">
            <v>0</v>
          </cell>
          <cell r="K720">
            <v>0</v>
          </cell>
          <cell r="L720">
            <v>0</v>
          </cell>
          <cell r="M720">
            <v>0</v>
          </cell>
          <cell r="N720">
            <v>0</v>
          </cell>
          <cell r="O720">
            <v>0</v>
          </cell>
          <cell r="P720">
            <v>0</v>
          </cell>
          <cell r="Q720">
            <v>0</v>
          </cell>
          <cell r="R720">
            <v>0</v>
          </cell>
          <cell r="S720">
            <v>0</v>
          </cell>
          <cell r="T720">
            <v>0</v>
          </cell>
          <cell r="U720">
            <v>0</v>
          </cell>
          <cell r="V720">
            <v>0</v>
          </cell>
          <cell r="W720">
            <v>0</v>
          </cell>
          <cell r="X720">
            <v>0</v>
          </cell>
          <cell r="Y720">
            <v>0</v>
          </cell>
          <cell r="Z720">
            <v>0</v>
          </cell>
          <cell r="AA720">
            <v>0</v>
          </cell>
          <cell r="AB720">
            <v>0</v>
          </cell>
          <cell r="AC720">
            <v>0</v>
          </cell>
        </row>
        <row r="721">
          <cell r="J721">
            <v>0</v>
          </cell>
          <cell r="K721">
            <v>0</v>
          </cell>
          <cell r="L721">
            <v>0</v>
          </cell>
          <cell r="M721">
            <v>0</v>
          </cell>
          <cell r="N721">
            <v>0</v>
          </cell>
          <cell r="O721">
            <v>0</v>
          </cell>
          <cell r="P721">
            <v>0</v>
          </cell>
          <cell r="Q721">
            <v>0</v>
          </cell>
          <cell r="R721">
            <v>0</v>
          </cell>
          <cell r="S721">
            <v>0</v>
          </cell>
          <cell r="T721">
            <v>0</v>
          </cell>
          <cell r="U721">
            <v>0</v>
          </cell>
          <cell r="V721">
            <v>0</v>
          </cell>
          <cell r="W721">
            <v>0</v>
          </cell>
          <cell r="X721">
            <v>0</v>
          </cell>
          <cell r="Y721">
            <v>0</v>
          </cell>
          <cell r="Z721">
            <v>0</v>
          </cell>
          <cell r="AA721">
            <v>0</v>
          </cell>
          <cell r="AB721">
            <v>0</v>
          </cell>
          <cell r="AC721">
            <v>0</v>
          </cell>
        </row>
        <row r="722">
          <cell r="J722">
            <v>0</v>
          </cell>
          <cell r="K722">
            <v>0</v>
          </cell>
          <cell r="L722">
            <v>0</v>
          </cell>
          <cell r="M722">
            <v>0</v>
          </cell>
          <cell r="N722">
            <v>0</v>
          </cell>
          <cell r="O722">
            <v>0</v>
          </cell>
          <cell r="P722">
            <v>0</v>
          </cell>
          <cell r="Q722">
            <v>0</v>
          </cell>
          <cell r="R722">
            <v>0</v>
          </cell>
          <cell r="S722">
            <v>0</v>
          </cell>
          <cell r="T722">
            <v>0</v>
          </cell>
          <cell r="U722">
            <v>0</v>
          </cell>
          <cell r="V722">
            <v>0</v>
          </cell>
          <cell r="W722">
            <v>0</v>
          </cell>
          <cell r="X722">
            <v>0</v>
          </cell>
          <cell r="Y722">
            <v>0</v>
          </cell>
          <cell r="Z722">
            <v>0</v>
          </cell>
          <cell r="AA722">
            <v>0</v>
          </cell>
          <cell r="AB722">
            <v>0</v>
          </cell>
          <cell r="AC722">
            <v>0</v>
          </cell>
        </row>
        <row r="723">
          <cell r="J723">
            <v>0</v>
          </cell>
          <cell r="K723">
            <v>0</v>
          </cell>
          <cell r="L723">
            <v>0</v>
          </cell>
          <cell r="M723">
            <v>0</v>
          </cell>
          <cell r="N723">
            <v>0</v>
          </cell>
          <cell r="O723">
            <v>0</v>
          </cell>
          <cell r="P723">
            <v>0</v>
          </cell>
          <cell r="Q723">
            <v>0</v>
          </cell>
          <cell r="R723">
            <v>0</v>
          </cell>
          <cell r="S723">
            <v>0</v>
          </cell>
          <cell r="T723">
            <v>0</v>
          </cell>
          <cell r="U723">
            <v>0</v>
          </cell>
          <cell r="V723">
            <v>0</v>
          </cell>
          <cell r="W723">
            <v>0</v>
          </cell>
          <cell r="X723">
            <v>0</v>
          </cell>
          <cell r="Y723">
            <v>0</v>
          </cell>
          <cell r="Z723">
            <v>0</v>
          </cell>
          <cell r="AA723">
            <v>0</v>
          </cell>
          <cell r="AB723">
            <v>0</v>
          </cell>
          <cell r="AC723">
            <v>0</v>
          </cell>
        </row>
        <row r="724">
          <cell r="J724">
            <v>0</v>
          </cell>
          <cell r="K724">
            <v>0</v>
          </cell>
          <cell r="L724">
            <v>0</v>
          </cell>
          <cell r="M724">
            <v>0</v>
          </cell>
          <cell r="N724">
            <v>0</v>
          </cell>
          <cell r="O724">
            <v>0</v>
          </cell>
          <cell r="P724">
            <v>0</v>
          </cell>
          <cell r="Q724">
            <v>0</v>
          </cell>
          <cell r="R724">
            <v>0</v>
          </cell>
          <cell r="S724">
            <v>0</v>
          </cell>
          <cell r="T724">
            <v>0</v>
          </cell>
          <cell r="U724">
            <v>0</v>
          </cell>
          <cell r="V724">
            <v>0</v>
          </cell>
          <cell r="W724">
            <v>0</v>
          </cell>
          <cell r="X724">
            <v>0</v>
          </cell>
          <cell r="Y724">
            <v>0</v>
          </cell>
          <cell r="Z724">
            <v>0</v>
          </cell>
          <cell r="AA724">
            <v>0</v>
          </cell>
          <cell r="AB724">
            <v>0</v>
          </cell>
          <cell r="AC724">
            <v>0</v>
          </cell>
        </row>
        <row r="725">
          <cell r="J725">
            <v>0</v>
          </cell>
          <cell r="K725">
            <v>0</v>
          </cell>
          <cell r="L725">
            <v>0</v>
          </cell>
          <cell r="M725">
            <v>0</v>
          </cell>
          <cell r="N725">
            <v>0</v>
          </cell>
          <cell r="O725">
            <v>0</v>
          </cell>
          <cell r="P725">
            <v>0</v>
          </cell>
          <cell r="Q725">
            <v>0</v>
          </cell>
          <cell r="R725">
            <v>0</v>
          </cell>
          <cell r="S725">
            <v>0</v>
          </cell>
          <cell r="T725">
            <v>0</v>
          </cell>
          <cell r="U725">
            <v>0</v>
          </cell>
          <cell r="V725">
            <v>0</v>
          </cell>
          <cell r="W725">
            <v>0</v>
          </cell>
          <cell r="X725">
            <v>0</v>
          </cell>
          <cell r="Y725">
            <v>0</v>
          </cell>
          <cell r="Z725">
            <v>0</v>
          </cell>
          <cell r="AA725">
            <v>0</v>
          </cell>
          <cell r="AB725">
            <v>0</v>
          </cell>
          <cell r="AC725">
            <v>0</v>
          </cell>
        </row>
        <row r="726">
          <cell r="J726">
            <v>0</v>
          </cell>
          <cell r="K726">
            <v>0</v>
          </cell>
          <cell r="L726">
            <v>0</v>
          </cell>
          <cell r="M726">
            <v>0</v>
          </cell>
          <cell r="N726">
            <v>0</v>
          </cell>
          <cell r="O726">
            <v>0</v>
          </cell>
          <cell r="P726">
            <v>0</v>
          </cell>
          <cell r="Q726">
            <v>0</v>
          </cell>
          <cell r="R726">
            <v>0</v>
          </cell>
          <cell r="S726">
            <v>0</v>
          </cell>
          <cell r="T726">
            <v>0</v>
          </cell>
          <cell r="U726">
            <v>0</v>
          </cell>
          <cell r="V726">
            <v>0</v>
          </cell>
          <cell r="W726">
            <v>0</v>
          </cell>
          <cell r="X726">
            <v>0</v>
          </cell>
          <cell r="Y726">
            <v>0</v>
          </cell>
          <cell r="Z726">
            <v>0</v>
          </cell>
          <cell r="AA726">
            <v>0</v>
          </cell>
          <cell r="AB726">
            <v>0</v>
          </cell>
          <cell r="AC726">
            <v>0</v>
          </cell>
        </row>
        <row r="727">
          <cell r="J727">
            <v>0</v>
          </cell>
          <cell r="K727">
            <v>0</v>
          </cell>
          <cell r="L727">
            <v>0</v>
          </cell>
          <cell r="M727">
            <v>0</v>
          </cell>
          <cell r="N727">
            <v>0</v>
          </cell>
          <cell r="O727">
            <v>0</v>
          </cell>
          <cell r="P727">
            <v>0</v>
          </cell>
          <cell r="Q727">
            <v>0</v>
          </cell>
          <cell r="R727">
            <v>0</v>
          </cell>
          <cell r="S727">
            <v>0</v>
          </cell>
          <cell r="T727">
            <v>0</v>
          </cell>
          <cell r="U727">
            <v>0</v>
          </cell>
          <cell r="V727">
            <v>0</v>
          </cell>
          <cell r="W727">
            <v>0</v>
          </cell>
          <cell r="X727">
            <v>0</v>
          </cell>
          <cell r="Y727">
            <v>0</v>
          </cell>
          <cell r="Z727">
            <v>0</v>
          </cell>
          <cell r="AA727">
            <v>0</v>
          </cell>
          <cell r="AB727">
            <v>0</v>
          </cell>
          <cell r="AC727">
            <v>0</v>
          </cell>
        </row>
        <row r="728">
          <cell r="J728">
            <v>0</v>
          </cell>
          <cell r="K728">
            <v>0</v>
          </cell>
          <cell r="L728">
            <v>0</v>
          </cell>
          <cell r="M728">
            <v>0</v>
          </cell>
          <cell r="N728">
            <v>0</v>
          </cell>
          <cell r="O728">
            <v>0</v>
          </cell>
          <cell r="P728">
            <v>0</v>
          </cell>
          <cell r="Q728">
            <v>0</v>
          </cell>
          <cell r="R728">
            <v>0</v>
          </cell>
          <cell r="S728">
            <v>0</v>
          </cell>
          <cell r="T728">
            <v>0</v>
          </cell>
          <cell r="U728">
            <v>0</v>
          </cell>
          <cell r="V728">
            <v>0</v>
          </cell>
          <cell r="W728">
            <v>0</v>
          </cell>
          <cell r="X728">
            <v>0</v>
          </cell>
          <cell r="Y728">
            <v>0</v>
          </cell>
          <cell r="Z728">
            <v>0</v>
          </cell>
          <cell r="AA728">
            <v>0</v>
          </cell>
          <cell r="AB728">
            <v>0</v>
          </cell>
          <cell r="AC728">
            <v>0</v>
          </cell>
        </row>
        <row r="729">
          <cell r="J729">
            <v>0</v>
          </cell>
          <cell r="K729">
            <v>0</v>
          </cell>
          <cell r="L729">
            <v>0</v>
          </cell>
          <cell r="M729">
            <v>0</v>
          </cell>
          <cell r="N729">
            <v>0</v>
          </cell>
          <cell r="O729">
            <v>0</v>
          </cell>
          <cell r="P729">
            <v>0</v>
          </cell>
          <cell r="Q729">
            <v>0</v>
          </cell>
          <cell r="R729">
            <v>0</v>
          </cell>
          <cell r="S729">
            <v>0</v>
          </cell>
          <cell r="T729">
            <v>0</v>
          </cell>
          <cell r="U729">
            <v>0</v>
          </cell>
          <cell r="V729">
            <v>0</v>
          </cell>
          <cell r="W729">
            <v>0</v>
          </cell>
          <cell r="X729">
            <v>0</v>
          </cell>
          <cell r="Y729">
            <v>0</v>
          </cell>
          <cell r="Z729">
            <v>0</v>
          </cell>
          <cell r="AA729">
            <v>0</v>
          </cell>
          <cell r="AB729">
            <v>0</v>
          </cell>
          <cell r="AC729">
            <v>0</v>
          </cell>
        </row>
        <row r="730">
          <cell r="J730">
            <v>0</v>
          </cell>
          <cell r="K730">
            <v>0</v>
          </cell>
          <cell r="L730">
            <v>0</v>
          </cell>
          <cell r="M730">
            <v>0</v>
          </cell>
          <cell r="N730">
            <v>0</v>
          </cell>
          <cell r="O730">
            <v>0</v>
          </cell>
          <cell r="P730">
            <v>0</v>
          </cell>
          <cell r="Q730">
            <v>0</v>
          </cell>
          <cell r="R730">
            <v>0</v>
          </cell>
          <cell r="S730">
            <v>0</v>
          </cell>
          <cell r="T730">
            <v>0</v>
          </cell>
          <cell r="U730">
            <v>0</v>
          </cell>
          <cell r="V730">
            <v>0</v>
          </cell>
          <cell r="W730">
            <v>0</v>
          </cell>
          <cell r="X730">
            <v>0</v>
          </cell>
          <cell r="Y730">
            <v>0</v>
          </cell>
          <cell r="Z730">
            <v>0</v>
          </cell>
          <cell r="AA730">
            <v>0</v>
          </cell>
          <cell r="AB730">
            <v>0</v>
          </cell>
          <cell r="AC730">
            <v>0</v>
          </cell>
        </row>
        <row r="731">
          <cell r="J731">
            <v>0</v>
          </cell>
          <cell r="K731">
            <v>0</v>
          </cell>
          <cell r="L731">
            <v>0</v>
          </cell>
          <cell r="M731">
            <v>0</v>
          </cell>
          <cell r="N731">
            <v>0</v>
          </cell>
          <cell r="O731">
            <v>0</v>
          </cell>
          <cell r="P731">
            <v>0</v>
          </cell>
          <cell r="Q731">
            <v>0</v>
          </cell>
          <cell r="R731">
            <v>0</v>
          </cell>
          <cell r="S731">
            <v>0</v>
          </cell>
          <cell r="T731">
            <v>0</v>
          </cell>
          <cell r="U731">
            <v>0</v>
          </cell>
          <cell r="V731">
            <v>0</v>
          </cell>
          <cell r="W731">
            <v>0</v>
          </cell>
          <cell r="X731">
            <v>0</v>
          </cell>
          <cell r="Y731">
            <v>0</v>
          </cell>
          <cell r="Z731">
            <v>0</v>
          </cell>
          <cell r="AA731">
            <v>0</v>
          </cell>
          <cell r="AB731">
            <v>0</v>
          </cell>
          <cell r="AC731">
            <v>0</v>
          </cell>
        </row>
        <row r="732">
          <cell r="J732">
            <v>0</v>
          </cell>
          <cell r="K732">
            <v>0</v>
          </cell>
          <cell r="L732">
            <v>0</v>
          </cell>
          <cell r="M732">
            <v>0</v>
          </cell>
          <cell r="N732">
            <v>0</v>
          </cell>
          <cell r="O732">
            <v>0</v>
          </cell>
          <cell r="P732">
            <v>0</v>
          </cell>
          <cell r="Q732">
            <v>0</v>
          </cell>
          <cell r="R732">
            <v>0</v>
          </cell>
          <cell r="S732">
            <v>0</v>
          </cell>
          <cell r="T732">
            <v>0</v>
          </cell>
          <cell r="U732">
            <v>0</v>
          </cell>
          <cell r="V732">
            <v>0</v>
          </cell>
          <cell r="W732">
            <v>0</v>
          </cell>
          <cell r="X732">
            <v>0</v>
          </cell>
          <cell r="Y732">
            <v>0</v>
          </cell>
          <cell r="Z732">
            <v>0</v>
          </cell>
          <cell r="AA732">
            <v>0</v>
          </cell>
          <cell r="AB732">
            <v>0</v>
          </cell>
          <cell r="AC732">
            <v>0</v>
          </cell>
        </row>
        <row r="733">
          <cell r="J733">
            <v>0</v>
          </cell>
          <cell r="K733">
            <v>0</v>
          </cell>
          <cell r="L733">
            <v>0</v>
          </cell>
          <cell r="M733">
            <v>0</v>
          </cell>
          <cell r="N733">
            <v>0</v>
          </cell>
          <cell r="O733">
            <v>0</v>
          </cell>
          <cell r="P733">
            <v>0</v>
          </cell>
          <cell r="Q733">
            <v>0</v>
          </cell>
          <cell r="R733">
            <v>0</v>
          </cell>
          <cell r="S733">
            <v>0</v>
          </cell>
          <cell r="T733">
            <v>0</v>
          </cell>
          <cell r="U733">
            <v>0</v>
          </cell>
          <cell r="V733">
            <v>0</v>
          </cell>
          <cell r="W733">
            <v>0</v>
          </cell>
          <cell r="X733">
            <v>0</v>
          </cell>
          <cell r="Y733">
            <v>0</v>
          </cell>
          <cell r="Z733">
            <v>0</v>
          </cell>
          <cell r="AA733">
            <v>0</v>
          </cell>
          <cell r="AB733">
            <v>0</v>
          </cell>
          <cell r="AC733">
            <v>0</v>
          </cell>
        </row>
        <row r="734">
          <cell r="J734">
            <v>0</v>
          </cell>
          <cell r="K734">
            <v>0</v>
          </cell>
          <cell r="L734">
            <v>0</v>
          </cell>
          <cell r="M734">
            <v>0</v>
          </cell>
          <cell r="N734">
            <v>0</v>
          </cell>
          <cell r="O734">
            <v>0</v>
          </cell>
          <cell r="P734">
            <v>0</v>
          </cell>
          <cell r="Q734">
            <v>0</v>
          </cell>
          <cell r="R734">
            <v>0</v>
          </cell>
          <cell r="S734">
            <v>0</v>
          </cell>
          <cell r="T734">
            <v>0</v>
          </cell>
          <cell r="U734">
            <v>0</v>
          </cell>
          <cell r="V734">
            <v>0</v>
          </cell>
          <cell r="W734">
            <v>0</v>
          </cell>
          <cell r="X734">
            <v>0</v>
          </cell>
          <cell r="Y734">
            <v>0</v>
          </cell>
          <cell r="Z734">
            <v>0</v>
          </cell>
          <cell r="AA734">
            <v>0</v>
          </cell>
          <cell r="AB734">
            <v>0</v>
          </cell>
          <cell r="AC734">
            <v>0</v>
          </cell>
        </row>
        <row r="735">
          <cell r="J735">
            <v>0</v>
          </cell>
          <cell r="K735">
            <v>0</v>
          </cell>
          <cell r="L735">
            <v>0</v>
          </cell>
          <cell r="M735">
            <v>0</v>
          </cell>
          <cell r="N735">
            <v>0</v>
          </cell>
          <cell r="O735">
            <v>0</v>
          </cell>
          <cell r="P735">
            <v>0</v>
          </cell>
          <cell r="Q735">
            <v>0</v>
          </cell>
          <cell r="R735">
            <v>0</v>
          </cell>
          <cell r="S735">
            <v>0</v>
          </cell>
          <cell r="T735">
            <v>0</v>
          </cell>
          <cell r="U735">
            <v>0</v>
          </cell>
          <cell r="V735">
            <v>0</v>
          </cell>
          <cell r="W735">
            <v>0</v>
          </cell>
          <cell r="X735">
            <v>0</v>
          </cell>
          <cell r="Y735">
            <v>0</v>
          </cell>
          <cell r="Z735">
            <v>0</v>
          </cell>
          <cell r="AA735">
            <v>0</v>
          </cell>
          <cell r="AB735">
            <v>0</v>
          </cell>
          <cell r="AC735">
            <v>0</v>
          </cell>
        </row>
        <row r="736">
          <cell r="J736">
            <v>0</v>
          </cell>
          <cell r="K736">
            <v>0</v>
          </cell>
          <cell r="L736">
            <v>0</v>
          </cell>
          <cell r="M736">
            <v>0</v>
          </cell>
          <cell r="N736">
            <v>0</v>
          </cell>
          <cell r="O736">
            <v>0</v>
          </cell>
          <cell r="P736">
            <v>0</v>
          </cell>
          <cell r="Q736">
            <v>0</v>
          </cell>
          <cell r="R736">
            <v>0</v>
          </cell>
          <cell r="S736">
            <v>0</v>
          </cell>
          <cell r="T736">
            <v>0</v>
          </cell>
          <cell r="U736">
            <v>0</v>
          </cell>
          <cell r="V736">
            <v>0</v>
          </cell>
          <cell r="W736">
            <v>0</v>
          </cell>
          <cell r="X736">
            <v>0</v>
          </cell>
          <cell r="Y736">
            <v>0</v>
          </cell>
          <cell r="Z736">
            <v>0</v>
          </cell>
          <cell r="AA736">
            <v>0</v>
          </cell>
          <cell r="AB736">
            <v>0</v>
          </cell>
          <cell r="AC736">
            <v>0</v>
          </cell>
        </row>
        <row r="737">
          <cell r="J737">
            <v>0</v>
          </cell>
          <cell r="K737">
            <v>0</v>
          </cell>
          <cell r="L737">
            <v>0</v>
          </cell>
          <cell r="M737">
            <v>0</v>
          </cell>
          <cell r="N737">
            <v>0</v>
          </cell>
          <cell r="O737">
            <v>0</v>
          </cell>
          <cell r="P737">
            <v>0</v>
          </cell>
          <cell r="Q737">
            <v>0</v>
          </cell>
          <cell r="R737">
            <v>0</v>
          </cell>
          <cell r="S737">
            <v>0</v>
          </cell>
          <cell r="T737">
            <v>0</v>
          </cell>
          <cell r="U737">
            <v>0</v>
          </cell>
          <cell r="V737">
            <v>0</v>
          </cell>
          <cell r="W737">
            <v>0</v>
          </cell>
          <cell r="X737">
            <v>0</v>
          </cell>
          <cell r="Y737">
            <v>0</v>
          </cell>
          <cell r="Z737">
            <v>0</v>
          </cell>
          <cell r="AA737">
            <v>0</v>
          </cell>
          <cell r="AB737">
            <v>0</v>
          </cell>
          <cell r="AC737">
            <v>0</v>
          </cell>
        </row>
        <row r="738">
          <cell r="J738">
            <v>3.0000000000000001E-3</v>
          </cell>
          <cell r="K738">
            <v>3.0000000000000001E-3</v>
          </cell>
          <cell r="L738">
            <v>3.0000000000000001E-3</v>
          </cell>
          <cell r="M738">
            <v>3.0000000000000001E-3</v>
          </cell>
          <cell r="N738">
            <v>3.0000000000000001E-3</v>
          </cell>
          <cell r="O738">
            <v>3.0000000000000001E-3</v>
          </cell>
          <cell r="P738">
            <v>3.0000000000000001E-3</v>
          </cell>
          <cell r="Q738">
            <v>3.0000000000000001E-3</v>
          </cell>
          <cell r="R738">
            <v>3.0000000000000001E-3</v>
          </cell>
          <cell r="S738">
            <v>3.0000000000000001E-3</v>
          </cell>
          <cell r="T738">
            <v>3.0000000000000001E-3</v>
          </cell>
          <cell r="U738">
            <v>3.0000000000000001E-3</v>
          </cell>
          <cell r="V738">
            <v>3.0000000000000001E-3</v>
          </cell>
          <cell r="W738">
            <v>3.0000000000000001E-3</v>
          </cell>
          <cell r="X738">
            <v>3.0000000000000001E-3</v>
          </cell>
          <cell r="Y738">
            <v>3.0000000000000001E-3</v>
          </cell>
          <cell r="Z738">
            <v>3.0000000000000001E-3</v>
          </cell>
          <cell r="AA738">
            <v>3.0000000000000001E-3</v>
          </cell>
          <cell r="AB738">
            <v>3.0000000000000001E-3</v>
          </cell>
          <cell r="AC738">
            <v>3.0000000000000001E-3</v>
          </cell>
        </row>
        <row r="739">
          <cell r="J739">
            <v>0</v>
          </cell>
          <cell r="K739">
            <v>0</v>
          </cell>
          <cell r="L739">
            <v>0</v>
          </cell>
          <cell r="M739">
            <v>0</v>
          </cell>
          <cell r="N739">
            <v>0</v>
          </cell>
          <cell r="O739">
            <v>0</v>
          </cell>
          <cell r="P739">
            <v>0</v>
          </cell>
          <cell r="Q739">
            <v>0</v>
          </cell>
          <cell r="R739">
            <v>0</v>
          </cell>
          <cell r="S739">
            <v>0</v>
          </cell>
          <cell r="T739">
            <v>0</v>
          </cell>
          <cell r="U739">
            <v>0</v>
          </cell>
          <cell r="V739">
            <v>0</v>
          </cell>
          <cell r="W739">
            <v>0</v>
          </cell>
          <cell r="X739">
            <v>0</v>
          </cell>
          <cell r="Y739">
            <v>0</v>
          </cell>
          <cell r="Z739">
            <v>0</v>
          </cell>
          <cell r="AA739">
            <v>0</v>
          </cell>
          <cell r="AB739">
            <v>0</v>
          </cell>
          <cell r="AC739">
            <v>0</v>
          </cell>
        </row>
        <row r="740">
          <cell r="J740">
            <v>0</v>
          </cell>
          <cell r="K740">
            <v>0</v>
          </cell>
          <cell r="L740">
            <v>0</v>
          </cell>
          <cell r="M740">
            <v>0</v>
          </cell>
          <cell r="N740">
            <v>0</v>
          </cell>
          <cell r="O740">
            <v>0</v>
          </cell>
          <cell r="P740">
            <v>0</v>
          </cell>
          <cell r="Q740">
            <v>0</v>
          </cell>
          <cell r="R740">
            <v>0</v>
          </cell>
          <cell r="S740">
            <v>0</v>
          </cell>
          <cell r="T740">
            <v>0</v>
          </cell>
          <cell r="U740">
            <v>0</v>
          </cell>
          <cell r="V740">
            <v>0</v>
          </cell>
          <cell r="W740">
            <v>0</v>
          </cell>
          <cell r="X740">
            <v>0</v>
          </cell>
          <cell r="Y740">
            <v>0</v>
          </cell>
          <cell r="Z740">
            <v>0</v>
          </cell>
          <cell r="AA740">
            <v>0</v>
          </cell>
          <cell r="AB740">
            <v>0</v>
          </cell>
          <cell r="AC740">
            <v>0</v>
          </cell>
        </row>
        <row r="741">
          <cell r="J741">
            <v>0</v>
          </cell>
          <cell r="K741">
            <v>0</v>
          </cell>
          <cell r="L741">
            <v>0</v>
          </cell>
          <cell r="M741">
            <v>0</v>
          </cell>
          <cell r="N741">
            <v>0</v>
          </cell>
          <cell r="O741">
            <v>0</v>
          </cell>
          <cell r="P741">
            <v>0</v>
          </cell>
          <cell r="Q741">
            <v>0</v>
          </cell>
          <cell r="R741">
            <v>0</v>
          </cell>
          <cell r="S741">
            <v>0</v>
          </cell>
          <cell r="T741">
            <v>0</v>
          </cell>
          <cell r="U741">
            <v>0</v>
          </cell>
          <cell r="V741">
            <v>0</v>
          </cell>
          <cell r="W741">
            <v>0</v>
          </cell>
          <cell r="X741">
            <v>0</v>
          </cell>
          <cell r="Y741">
            <v>0</v>
          </cell>
          <cell r="Z741">
            <v>0</v>
          </cell>
          <cell r="AA741">
            <v>0</v>
          </cell>
          <cell r="AB741">
            <v>0</v>
          </cell>
          <cell r="AC741">
            <v>0</v>
          </cell>
        </row>
        <row r="742">
          <cell r="J742">
            <v>0</v>
          </cell>
          <cell r="K742">
            <v>0</v>
          </cell>
          <cell r="L742">
            <v>0</v>
          </cell>
          <cell r="M742">
            <v>0</v>
          </cell>
          <cell r="N742">
            <v>0</v>
          </cell>
          <cell r="O742">
            <v>0</v>
          </cell>
          <cell r="P742">
            <v>0</v>
          </cell>
          <cell r="Q742">
            <v>0</v>
          </cell>
          <cell r="R742">
            <v>0</v>
          </cell>
          <cell r="S742">
            <v>0</v>
          </cell>
          <cell r="T742">
            <v>0</v>
          </cell>
          <cell r="U742">
            <v>0</v>
          </cell>
          <cell r="V742">
            <v>0</v>
          </cell>
          <cell r="W742">
            <v>0</v>
          </cell>
          <cell r="X742">
            <v>0</v>
          </cell>
          <cell r="Y742">
            <v>0</v>
          </cell>
          <cell r="Z742">
            <v>0</v>
          </cell>
          <cell r="AA742">
            <v>0</v>
          </cell>
          <cell r="AB742">
            <v>0</v>
          </cell>
          <cell r="AC742">
            <v>0</v>
          </cell>
        </row>
        <row r="743">
          <cell r="J743">
            <v>0</v>
          </cell>
          <cell r="K743">
            <v>0</v>
          </cell>
          <cell r="L743">
            <v>0</v>
          </cell>
          <cell r="M743">
            <v>0</v>
          </cell>
          <cell r="N743">
            <v>0</v>
          </cell>
          <cell r="O743">
            <v>0</v>
          </cell>
          <cell r="P743">
            <v>0</v>
          </cell>
          <cell r="Q743">
            <v>0</v>
          </cell>
          <cell r="R743">
            <v>0</v>
          </cell>
          <cell r="S743">
            <v>0</v>
          </cell>
          <cell r="T743">
            <v>0</v>
          </cell>
          <cell r="U743">
            <v>0</v>
          </cell>
          <cell r="V743">
            <v>0</v>
          </cell>
          <cell r="W743">
            <v>0</v>
          </cell>
          <cell r="X743">
            <v>0</v>
          </cell>
          <cell r="Y743">
            <v>0</v>
          </cell>
          <cell r="Z743">
            <v>0</v>
          </cell>
          <cell r="AA743">
            <v>0</v>
          </cell>
          <cell r="AB743">
            <v>0</v>
          </cell>
          <cell r="AC743">
            <v>0</v>
          </cell>
        </row>
        <row r="744">
          <cell r="J744">
            <v>0</v>
          </cell>
          <cell r="K744">
            <v>0</v>
          </cell>
          <cell r="L744">
            <v>0</v>
          </cell>
          <cell r="M744">
            <v>0</v>
          </cell>
          <cell r="N744">
            <v>0</v>
          </cell>
          <cell r="O744">
            <v>0</v>
          </cell>
          <cell r="P744">
            <v>0</v>
          </cell>
          <cell r="Q744">
            <v>0</v>
          </cell>
          <cell r="R744">
            <v>0</v>
          </cell>
          <cell r="S744">
            <v>0</v>
          </cell>
          <cell r="T744">
            <v>0</v>
          </cell>
          <cell r="U744">
            <v>0</v>
          </cell>
          <cell r="V744">
            <v>0</v>
          </cell>
          <cell r="W744">
            <v>0</v>
          </cell>
          <cell r="X744">
            <v>0</v>
          </cell>
          <cell r="Y744">
            <v>0</v>
          </cell>
          <cell r="Z744">
            <v>0</v>
          </cell>
          <cell r="AA744">
            <v>0</v>
          </cell>
          <cell r="AB744">
            <v>0</v>
          </cell>
          <cell r="AC744">
            <v>0</v>
          </cell>
        </row>
        <row r="745">
          <cell r="J745">
            <v>0</v>
          </cell>
          <cell r="K745">
            <v>0</v>
          </cell>
          <cell r="L745">
            <v>0</v>
          </cell>
          <cell r="M745">
            <v>0</v>
          </cell>
          <cell r="N745">
            <v>0</v>
          </cell>
          <cell r="O745">
            <v>0</v>
          </cell>
          <cell r="P745">
            <v>0</v>
          </cell>
          <cell r="Q745">
            <v>0</v>
          </cell>
          <cell r="R745">
            <v>0</v>
          </cell>
          <cell r="S745">
            <v>0</v>
          </cell>
          <cell r="T745">
            <v>0</v>
          </cell>
          <cell r="U745">
            <v>0</v>
          </cell>
          <cell r="V745">
            <v>0</v>
          </cell>
          <cell r="W745">
            <v>0</v>
          </cell>
          <cell r="X745">
            <v>0</v>
          </cell>
          <cell r="Y745">
            <v>0</v>
          </cell>
          <cell r="Z745">
            <v>0</v>
          </cell>
          <cell r="AA745">
            <v>0</v>
          </cell>
          <cell r="AB745">
            <v>0</v>
          </cell>
          <cell r="AC745">
            <v>0</v>
          </cell>
        </row>
        <row r="746">
          <cell r="J746">
            <v>0</v>
          </cell>
          <cell r="K746">
            <v>0</v>
          </cell>
          <cell r="L746">
            <v>0</v>
          </cell>
          <cell r="M746">
            <v>0</v>
          </cell>
          <cell r="N746">
            <v>0</v>
          </cell>
          <cell r="O746">
            <v>0</v>
          </cell>
          <cell r="P746">
            <v>0</v>
          </cell>
          <cell r="Q746">
            <v>0</v>
          </cell>
          <cell r="R746">
            <v>0</v>
          </cell>
          <cell r="S746">
            <v>0</v>
          </cell>
          <cell r="T746">
            <v>0</v>
          </cell>
          <cell r="U746">
            <v>0</v>
          </cell>
          <cell r="V746">
            <v>0</v>
          </cell>
          <cell r="W746">
            <v>0</v>
          </cell>
          <cell r="X746">
            <v>0</v>
          </cell>
          <cell r="Y746">
            <v>0</v>
          </cell>
          <cell r="Z746">
            <v>0</v>
          </cell>
          <cell r="AA746">
            <v>0</v>
          </cell>
          <cell r="AB746">
            <v>0</v>
          </cell>
          <cell r="AC746">
            <v>0</v>
          </cell>
        </row>
        <row r="747">
          <cell r="J747">
            <v>0</v>
          </cell>
          <cell r="K747">
            <v>0</v>
          </cell>
          <cell r="L747">
            <v>0</v>
          </cell>
          <cell r="M747">
            <v>0</v>
          </cell>
          <cell r="N747">
            <v>0</v>
          </cell>
          <cell r="O747">
            <v>0</v>
          </cell>
          <cell r="P747">
            <v>0</v>
          </cell>
          <cell r="Q747">
            <v>0</v>
          </cell>
          <cell r="R747">
            <v>0</v>
          </cell>
          <cell r="S747">
            <v>0</v>
          </cell>
          <cell r="T747">
            <v>0</v>
          </cell>
          <cell r="U747">
            <v>0</v>
          </cell>
          <cell r="V747">
            <v>0</v>
          </cell>
          <cell r="W747">
            <v>0</v>
          </cell>
          <cell r="X747">
            <v>0</v>
          </cell>
          <cell r="Y747">
            <v>0</v>
          </cell>
          <cell r="Z747">
            <v>0</v>
          </cell>
          <cell r="AA747">
            <v>0</v>
          </cell>
          <cell r="AB747">
            <v>0</v>
          </cell>
          <cell r="AC747">
            <v>0</v>
          </cell>
        </row>
        <row r="748">
          <cell r="J748">
            <v>2E-3</v>
          </cell>
          <cell r="K748">
            <v>2E-3</v>
          </cell>
          <cell r="L748">
            <v>2E-3</v>
          </cell>
          <cell r="M748">
            <v>2E-3</v>
          </cell>
          <cell r="N748">
            <v>2E-3</v>
          </cell>
          <cell r="O748">
            <v>2E-3</v>
          </cell>
          <cell r="P748">
            <v>2E-3</v>
          </cell>
          <cell r="Q748">
            <v>2E-3</v>
          </cell>
          <cell r="R748">
            <v>2E-3</v>
          </cell>
          <cell r="S748">
            <v>2E-3</v>
          </cell>
          <cell r="T748">
            <v>2E-3</v>
          </cell>
          <cell r="U748">
            <v>2E-3</v>
          </cell>
          <cell r="V748">
            <v>2E-3</v>
          </cell>
          <cell r="W748">
            <v>2E-3</v>
          </cell>
          <cell r="X748">
            <v>2E-3</v>
          </cell>
          <cell r="Y748">
            <v>2E-3</v>
          </cell>
          <cell r="Z748">
            <v>2E-3</v>
          </cell>
          <cell r="AA748">
            <v>2E-3</v>
          </cell>
          <cell r="AB748">
            <v>2E-3</v>
          </cell>
          <cell r="AC748">
            <v>2E-3</v>
          </cell>
        </row>
        <row r="749">
          <cell r="J749">
            <v>0</v>
          </cell>
          <cell r="K749">
            <v>0</v>
          </cell>
          <cell r="L749">
            <v>0</v>
          </cell>
          <cell r="M749">
            <v>0</v>
          </cell>
          <cell r="N749">
            <v>0</v>
          </cell>
          <cell r="O749">
            <v>0</v>
          </cell>
          <cell r="P749">
            <v>0</v>
          </cell>
          <cell r="Q749">
            <v>0</v>
          </cell>
          <cell r="R749">
            <v>0</v>
          </cell>
          <cell r="S749">
            <v>0</v>
          </cell>
          <cell r="T749">
            <v>0</v>
          </cell>
          <cell r="U749">
            <v>0</v>
          </cell>
          <cell r="V749">
            <v>0</v>
          </cell>
          <cell r="W749">
            <v>0</v>
          </cell>
          <cell r="X749">
            <v>0</v>
          </cell>
          <cell r="Y749">
            <v>0</v>
          </cell>
          <cell r="Z749">
            <v>0</v>
          </cell>
          <cell r="AA749">
            <v>0</v>
          </cell>
          <cell r="AB749">
            <v>0</v>
          </cell>
          <cell r="AC749">
            <v>0</v>
          </cell>
        </row>
        <row r="750">
          <cell r="J750">
            <v>0</v>
          </cell>
          <cell r="K750">
            <v>0</v>
          </cell>
          <cell r="L750">
            <v>0</v>
          </cell>
          <cell r="M750">
            <v>0</v>
          </cell>
          <cell r="N750">
            <v>0</v>
          </cell>
          <cell r="O750">
            <v>0</v>
          </cell>
          <cell r="P750">
            <v>0</v>
          </cell>
          <cell r="Q750">
            <v>0</v>
          </cell>
          <cell r="R750">
            <v>0</v>
          </cell>
          <cell r="S750">
            <v>0</v>
          </cell>
          <cell r="T750">
            <v>0</v>
          </cell>
          <cell r="U750">
            <v>0</v>
          </cell>
          <cell r="V750">
            <v>0</v>
          </cell>
          <cell r="W750">
            <v>0</v>
          </cell>
          <cell r="X750">
            <v>0</v>
          </cell>
          <cell r="Y750">
            <v>0</v>
          </cell>
          <cell r="Z750">
            <v>0</v>
          </cell>
          <cell r="AA750">
            <v>0</v>
          </cell>
          <cell r="AB750">
            <v>0</v>
          </cell>
          <cell r="AC750">
            <v>0</v>
          </cell>
        </row>
        <row r="751">
          <cell r="J751">
            <v>0</v>
          </cell>
          <cell r="K751">
            <v>0</v>
          </cell>
          <cell r="L751">
            <v>0</v>
          </cell>
          <cell r="M751">
            <v>0</v>
          </cell>
          <cell r="N751">
            <v>0</v>
          </cell>
          <cell r="O751">
            <v>0</v>
          </cell>
          <cell r="P751">
            <v>0</v>
          </cell>
          <cell r="Q751">
            <v>0</v>
          </cell>
          <cell r="R751">
            <v>0</v>
          </cell>
          <cell r="S751">
            <v>0</v>
          </cell>
          <cell r="T751">
            <v>0</v>
          </cell>
          <cell r="U751">
            <v>0</v>
          </cell>
          <cell r="V751">
            <v>0</v>
          </cell>
          <cell r="W751">
            <v>0</v>
          </cell>
          <cell r="X751">
            <v>0</v>
          </cell>
          <cell r="Y751">
            <v>0</v>
          </cell>
          <cell r="Z751">
            <v>0</v>
          </cell>
          <cell r="AA751">
            <v>0</v>
          </cell>
          <cell r="AB751">
            <v>0</v>
          </cell>
          <cell r="AC751">
            <v>0</v>
          </cell>
        </row>
        <row r="752">
          <cell r="J752">
            <v>0</v>
          </cell>
          <cell r="K752">
            <v>0</v>
          </cell>
          <cell r="L752">
            <v>0</v>
          </cell>
          <cell r="M752">
            <v>0</v>
          </cell>
          <cell r="N752">
            <v>0</v>
          </cell>
          <cell r="O752">
            <v>0</v>
          </cell>
          <cell r="P752">
            <v>0</v>
          </cell>
          <cell r="Q752">
            <v>0</v>
          </cell>
          <cell r="R752">
            <v>0</v>
          </cell>
          <cell r="S752">
            <v>0</v>
          </cell>
          <cell r="T752">
            <v>0</v>
          </cell>
          <cell r="U752">
            <v>0</v>
          </cell>
          <cell r="V752">
            <v>0</v>
          </cell>
          <cell r="W752">
            <v>0</v>
          </cell>
          <cell r="X752">
            <v>0</v>
          </cell>
          <cell r="Y752">
            <v>0</v>
          </cell>
          <cell r="Z752">
            <v>0</v>
          </cell>
          <cell r="AA752">
            <v>0</v>
          </cell>
          <cell r="AB752">
            <v>0</v>
          </cell>
          <cell r="AC752">
            <v>0</v>
          </cell>
        </row>
        <row r="753">
          <cell r="J753">
            <v>0</v>
          </cell>
          <cell r="K753">
            <v>0</v>
          </cell>
          <cell r="L753">
            <v>0</v>
          </cell>
          <cell r="M753">
            <v>0</v>
          </cell>
          <cell r="N753">
            <v>0</v>
          </cell>
          <cell r="O753">
            <v>0</v>
          </cell>
          <cell r="P753">
            <v>0</v>
          </cell>
          <cell r="Q753">
            <v>0</v>
          </cell>
          <cell r="R753">
            <v>0</v>
          </cell>
          <cell r="S753">
            <v>0</v>
          </cell>
          <cell r="T753">
            <v>0</v>
          </cell>
          <cell r="U753">
            <v>0</v>
          </cell>
          <cell r="V753">
            <v>0</v>
          </cell>
          <cell r="W753">
            <v>0</v>
          </cell>
          <cell r="X753">
            <v>0</v>
          </cell>
          <cell r="Y753">
            <v>0</v>
          </cell>
          <cell r="Z753">
            <v>0</v>
          </cell>
          <cell r="AA753">
            <v>0</v>
          </cell>
          <cell r="AB753">
            <v>0</v>
          </cell>
          <cell r="AC753">
            <v>0</v>
          </cell>
        </row>
        <row r="754">
          <cell r="J754">
            <v>0</v>
          </cell>
          <cell r="K754">
            <v>0</v>
          </cell>
          <cell r="L754">
            <v>0</v>
          </cell>
          <cell r="M754">
            <v>0</v>
          </cell>
          <cell r="N754">
            <v>0</v>
          </cell>
          <cell r="O754">
            <v>0</v>
          </cell>
          <cell r="P754">
            <v>0</v>
          </cell>
          <cell r="Q754">
            <v>0</v>
          </cell>
          <cell r="R754">
            <v>0</v>
          </cell>
          <cell r="S754">
            <v>0</v>
          </cell>
          <cell r="T754">
            <v>0</v>
          </cell>
          <cell r="U754">
            <v>0</v>
          </cell>
          <cell r="V754">
            <v>0</v>
          </cell>
          <cell r="W754">
            <v>0</v>
          </cell>
          <cell r="X754">
            <v>0</v>
          </cell>
          <cell r="Y754">
            <v>0</v>
          </cell>
          <cell r="Z754">
            <v>0</v>
          </cell>
          <cell r="AA754">
            <v>0</v>
          </cell>
          <cell r="AB754">
            <v>0</v>
          </cell>
          <cell r="AC754">
            <v>0</v>
          </cell>
        </row>
        <row r="755">
          <cell r="J755">
            <v>0</v>
          </cell>
          <cell r="K755">
            <v>0</v>
          </cell>
          <cell r="L755">
            <v>0</v>
          </cell>
          <cell r="M755">
            <v>0</v>
          </cell>
          <cell r="N755">
            <v>0</v>
          </cell>
          <cell r="O755">
            <v>0</v>
          </cell>
          <cell r="P755">
            <v>0</v>
          </cell>
          <cell r="Q755">
            <v>0</v>
          </cell>
          <cell r="R755">
            <v>0</v>
          </cell>
          <cell r="S755">
            <v>0</v>
          </cell>
          <cell r="T755">
            <v>0</v>
          </cell>
          <cell r="U755">
            <v>0</v>
          </cell>
          <cell r="V755">
            <v>0</v>
          </cell>
          <cell r="W755">
            <v>0</v>
          </cell>
          <cell r="X755">
            <v>0</v>
          </cell>
          <cell r="Y755">
            <v>0</v>
          </cell>
          <cell r="Z755">
            <v>0</v>
          </cell>
          <cell r="AA755">
            <v>0</v>
          </cell>
          <cell r="AB755">
            <v>0</v>
          </cell>
          <cell r="AC755">
            <v>0</v>
          </cell>
        </row>
        <row r="756">
          <cell r="J756">
            <v>0</v>
          </cell>
          <cell r="K756">
            <v>0</v>
          </cell>
          <cell r="L756">
            <v>0</v>
          </cell>
          <cell r="M756">
            <v>0</v>
          </cell>
          <cell r="N756">
            <v>0</v>
          </cell>
          <cell r="O756">
            <v>0</v>
          </cell>
          <cell r="P756">
            <v>0</v>
          </cell>
          <cell r="Q756">
            <v>0</v>
          </cell>
          <cell r="R756">
            <v>0</v>
          </cell>
          <cell r="S756">
            <v>0</v>
          </cell>
          <cell r="T756">
            <v>0</v>
          </cell>
          <cell r="U756">
            <v>0</v>
          </cell>
          <cell r="V756">
            <v>0</v>
          </cell>
          <cell r="W756">
            <v>0</v>
          </cell>
          <cell r="X756">
            <v>0</v>
          </cell>
          <cell r="Y756">
            <v>0</v>
          </cell>
          <cell r="Z756">
            <v>0</v>
          </cell>
          <cell r="AA756">
            <v>0</v>
          </cell>
          <cell r="AB756">
            <v>0</v>
          </cell>
          <cell r="AC756">
            <v>0</v>
          </cell>
        </row>
        <row r="757">
          <cell r="J757">
            <v>0</v>
          </cell>
          <cell r="K757">
            <v>0</v>
          </cell>
          <cell r="L757">
            <v>0</v>
          </cell>
          <cell r="M757">
            <v>0</v>
          </cell>
          <cell r="N757">
            <v>0</v>
          </cell>
          <cell r="O757">
            <v>0</v>
          </cell>
          <cell r="P757">
            <v>0</v>
          </cell>
          <cell r="Q757">
            <v>0</v>
          </cell>
          <cell r="R757">
            <v>0</v>
          </cell>
          <cell r="S757">
            <v>0</v>
          </cell>
          <cell r="T757">
            <v>0</v>
          </cell>
          <cell r="U757">
            <v>0</v>
          </cell>
          <cell r="V757">
            <v>0</v>
          </cell>
          <cell r="W757">
            <v>0</v>
          </cell>
          <cell r="X757">
            <v>0</v>
          </cell>
          <cell r="Y757">
            <v>0</v>
          </cell>
          <cell r="Z757">
            <v>0</v>
          </cell>
          <cell r="AA757">
            <v>0</v>
          </cell>
          <cell r="AB757">
            <v>0</v>
          </cell>
          <cell r="AC757">
            <v>0</v>
          </cell>
        </row>
        <row r="758">
          <cell r="J758">
            <v>0.2</v>
          </cell>
          <cell r="K758">
            <v>0.2</v>
          </cell>
          <cell r="L758">
            <v>0.2</v>
          </cell>
          <cell r="M758">
            <v>0.2</v>
          </cell>
          <cell r="N758">
            <v>0.2</v>
          </cell>
          <cell r="O758">
            <v>0.2</v>
          </cell>
          <cell r="P758">
            <v>0.2</v>
          </cell>
          <cell r="Q758">
            <v>0.2</v>
          </cell>
          <cell r="R758">
            <v>0.2</v>
          </cell>
          <cell r="S758">
            <v>0.2</v>
          </cell>
          <cell r="T758">
            <v>0.2</v>
          </cell>
          <cell r="U758">
            <v>0.2</v>
          </cell>
          <cell r="V758">
            <v>0.2</v>
          </cell>
          <cell r="W758">
            <v>0.2</v>
          </cell>
          <cell r="X758">
            <v>0.2</v>
          </cell>
          <cell r="Y758">
            <v>0.2</v>
          </cell>
          <cell r="Z758">
            <v>0.2</v>
          </cell>
          <cell r="AA758">
            <v>0.2</v>
          </cell>
          <cell r="AB758">
            <v>0.2</v>
          </cell>
          <cell r="AC758">
            <v>0.2</v>
          </cell>
        </row>
        <row r="759">
          <cell r="J759">
            <v>0</v>
          </cell>
          <cell r="K759">
            <v>0</v>
          </cell>
          <cell r="L759">
            <v>0</v>
          </cell>
          <cell r="M759">
            <v>0</v>
          </cell>
          <cell r="N759">
            <v>0</v>
          </cell>
          <cell r="O759">
            <v>0</v>
          </cell>
          <cell r="P759">
            <v>0</v>
          </cell>
          <cell r="Q759">
            <v>0</v>
          </cell>
          <cell r="R759">
            <v>0</v>
          </cell>
          <cell r="S759">
            <v>0</v>
          </cell>
          <cell r="T759">
            <v>0</v>
          </cell>
          <cell r="U759">
            <v>0</v>
          </cell>
          <cell r="V759">
            <v>0</v>
          </cell>
          <cell r="W759">
            <v>0</v>
          </cell>
          <cell r="X759">
            <v>0</v>
          </cell>
          <cell r="Y759">
            <v>0</v>
          </cell>
          <cell r="Z759">
            <v>0</v>
          </cell>
          <cell r="AA759">
            <v>0</v>
          </cell>
          <cell r="AB759">
            <v>0</v>
          </cell>
          <cell r="AC759">
            <v>0</v>
          </cell>
        </row>
        <row r="760">
          <cell r="J760">
            <v>0</v>
          </cell>
          <cell r="K760">
            <v>0</v>
          </cell>
          <cell r="L760">
            <v>0</v>
          </cell>
          <cell r="M760">
            <v>0</v>
          </cell>
          <cell r="N760">
            <v>0</v>
          </cell>
          <cell r="O760">
            <v>0</v>
          </cell>
          <cell r="P760">
            <v>0</v>
          </cell>
          <cell r="Q760">
            <v>0</v>
          </cell>
          <cell r="R760">
            <v>0</v>
          </cell>
          <cell r="S760">
            <v>0</v>
          </cell>
          <cell r="T760">
            <v>0</v>
          </cell>
          <cell r="U760">
            <v>0</v>
          </cell>
          <cell r="V760">
            <v>0</v>
          </cell>
          <cell r="W760">
            <v>0</v>
          </cell>
          <cell r="X760">
            <v>0</v>
          </cell>
          <cell r="Y760">
            <v>0</v>
          </cell>
          <cell r="Z760">
            <v>0</v>
          </cell>
          <cell r="AA760">
            <v>0</v>
          </cell>
          <cell r="AB760">
            <v>0</v>
          </cell>
          <cell r="AC760">
            <v>0</v>
          </cell>
        </row>
        <row r="761">
          <cell r="J761">
            <v>0</v>
          </cell>
          <cell r="K761">
            <v>0</v>
          </cell>
          <cell r="L761">
            <v>0</v>
          </cell>
          <cell r="M761">
            <v>0</v>
          </cell>
          <cell r="N761">
            <v>0</v>
          </cell>
          <cell r="O761">
            <v>0</v>
          </cell>
          <cell r="P761">
            <v>0</v>
          </cell>
          <cell r="Q761">
            <v>0</v>
          </cell>
          <cell r="R761">
            <v>0</v>
          </cell>
          <cell r="S761">
            <v>0</v>
          </cell>
          <cell r="T761">
            <v>0</v>
          </cell>
          <cell r="U761">
            <v>0</v>
          </cell>
          <cell r="V761">
            <v>0</v>
          </cell>
          <cell r="W761">
            <v>0</v>
          </cell>
          <cell r="X761">
            <v>0</v>
          </cell>
          <cell r="Y761">
            <v>0</v>
          </cell>
          <cell r="Z761">
            <v>0</v>
          </cell>
          <cell r="AA761">
            <v>0</v>
          </cell>
          <cell r="AB761">
            <v>0</v>
          </cell>
          <cell r="AC761">
            <v>0</v>
          </cell>
        </row>
        <row r="762">
          <cell r="J762">
            <v>0</v>
          </cell>
          <cell r="K762">
            <v>0</v>
          </cell>
          <cell r="L762">
            <v>0</v>
          </cell>
          <cell r="M762">
            <v>0</v>
          </cell>
          <cell r="N762">
            <v>0</v>
          </cell>
          <cell r="O762">
            <v>0</v>
          </cell>
          <cell r="P762">
            <v>0</v>
          </cell>
          <cell r="Q762">
            <v>0</v>
          </cell>
          <cell r="R762">
            <v>0</v>
          </cell>
          <cell r="S762">
            <v>0</v>
          </cell>
          <cell r="T762">
            <v>0</v>
          </cell>
          <cell r="U762">
            <v>0</v>
          </cell>
          <cell r="V762">
            <v>0</v>
          </cell>
          <cell r="W762">
            <v>0</v>
          </cell>
          <cell r="X762">
            <v>0</v>
          </cell>
          <cell r="Y762">
            <v>0</v>
          </cell>
          <cell r="Z762">
            <v>0</v>
          </cell>
          <cell r="AA762">
            <v>0</v>
          </cell>
          <cell r="AB762">
            <v>0</v>
          </cell>
          <cell r="AC762">
            <v>0</v>
          </cell>
        </row>
        <row r="763">
          <cell r="J763">
            <v>0</v>
          </cell>
          <cell r="K763">
            <v>0</v>
          </cell>
          <cell r="L763">
            <v>0</v>
          </cell>
          <cell r="M763">
            <v>0</v>
          </cell>
          <cell r="N763">
            <v>0</v>
          </cell>
          <cell r="O763">
            <v>0</v>
          </cell>
          <cell r="P763">
            <v>0</v>
          </cell>
          <cell r="Q763">
            <v>0</v>
          </cell>
          <cell r="R763">
            <v>0</v>
          </cell>
          <cell r="S763">
            <v>0</v>
          </cell>
          <cell r="T763">
            <v>0</v>
          </cell>
          <cell r="U763">
            <v>0</v>
          </cell>
          <cell r="V763">
            <v>0</v>
          </cell>
          <cell r="W763">
            <v>0</v>
          </cell>
          <cell r="X763">
            <v>0</v>
          </cell>
          <cell r="Y763">
            <v>0</v>
          </cell>
          <cell r="Z763">
            <v>0</v>
          </cell>
          <cell r="AA763">
            <v>0</v>
          </cell>
          <cell r="AB763">
            <v>0</v>
          </cell>
          <cell r="AC763">
            <v>0</v>
          </cell>
        </row>
        <row r="764">
          <cell r="J764">
            <v>0</v>
          </cell>
          <cell r="K764">
            <v>0</v>
          </cell>
          <cell r="L764">
            <v>0</v>
          </cell>
          <cell r="M764">
            <v>0</v>
          </cell>
          <cell r="N764">
            <v>0</v>
          </cell>
          <cell r="O764">
            <v>0</v>
          </cell>
          <cell r="P764">
            <v>0</v>
          </cell>
          <cell r="Q764">
            <v>0</v>
          </cell>
          <cell r="R764">
            <v>0</v>
          </cell>
          <cell r="S764">
            <v>0</v>
          </cell>
          <cell r="T764">
            <v>0</v>
          </cell>
          <cell r="U764">
            <v>0</v>
          </cell>
          <cell r="V764">
            <v>0</v>
          </cell>
          <cell r="W764">
            <v>0</v>
          </cell>
          <cell r="X764">
            <v>0</v>
          </cell>
          <cell r="Y764">
            <v>0</v>
          </cell>
          <cell r="Z764">
            <v>0</v>
          </cell>
          <cell r="AA764">
            <v>0</v>
          </cell>
          <cell r="AB764">
            <v>0</v>
          </cell>
          <cell r="AC764">
            <v>0</v>
          </cell>
        </row>
        <row r="765">
          <cell r="J765">
            <v>0</v>
          </cell>
          <cell r="K765">
            <v>0</v>
          </cell>
          <cell r="L765">
            <v>0</v>
          </cell>
          <cell r="M765">
            <v>0</v>
          </cell>
          <cell r="N765">
            <v>0</v>
          </cell>
          <cell r="O765">
            <v>0</v>
          </cell>
          <cell r="P765">
            <v>0</v>
          </cell>
          <cell r="Q765">
            <v>0</v>
          </cell>
          <cell r="R765">
            <v>0</v>
          </cell>
          <cell r="S765">
            <v>0</v>
          </cell>
          <cell r="T765">
            <v>0</v>
          </cell>
          <cell r="U765">
            <v>0</v>
          </cell>
          <cell r="V765">
            <v>0</v>
          </cell>
          <cell r="W765">
            <v>0</v>
          </cell>
          <cell r="X765">
            <v>0</v>
          </cell>
          <cell r="Y765">
            <v>0</v>
          </cell>
          <cell r="Z765">
            <v>0</v>
          </cell>
          <cell r="AA765">
            <v>0</v>
          </cell>
          <cell r="AB765">
            <v>0</v>
          </cell>
          <cell r="AC765">
            <v>0</v>
          </cell>
        </row>
        <row r="766">
          <cell r="J766">
            <v>0</v>
          </cell>
          <cell r="K766">
            <v>0</v>
          </cell>
          <cell r="L766">
            <v>0</v>
          </cell>
          <cell r="M766">
            <v>0</v>
          </cell>
          <cell r="N766">
            <v>0</v>
          </cell>
          <cell r="O766">
            <v>0</v>
          </cell>
          <cell r="P766">
            <v>0</v>
          </cell>
          <cell r="Q766">
            <v>0</v>
          </cell>
          <cell r="R766">
            <v>0</v>
          </cell>
          <cell r="S766">
            <v>0</v>
          </cell>
          <cell r="T766">
            <v>0</v>
          </cell>
          <cell r="U766">
            <v>0</v>
          </cell>
          <cell r="V766">
            <v>0</v>
          </cell>
          <cell r="W766">
            <v>0</v>
          </cell>
          <cell r="X766">
            <v>0</v>
          </cell>
          <cell r="Y766">
            <v>0</v>
          </cell>
          <cell r="Z766">
            <v>0</v>
          </cell>
          <cell r="AA766">
            <v>0</v>
          </cell>
          <cell r="AB766">
            <v>0</v>
          </cell>
          <cell r="AC766">
            <v>0</v>
          </cell>
        </row>
        <row r="767">
          <cell r="J767">
            <v>0</v>
          </cell>
          <cell r="K767">
            <v>0</v>
          </cell>
          <cell r="L767">
            <v>0</v>
          </cell>
          <cell r="M767">
            <v>0</v>
          </cell>
          <cell r="N767">
            <v>0</v>
          </cell>
          <cell r="O767">
            <v>0</v>
          </cell>
          <cell r="P767">
            <v>0</v>
          </cell>
          <cell r="Q767">
            <v>0</v>
          </cell>
          <cell r="R767">
            <v>0</v>
          </cell>
          <cell r="S767">
            <v>0</v>
          </cell>
          <cell r="T767">
            <v>0</v>
          </cell>
          <cell r="U767">
            <v>0</v>
          </cell>
          <cell r="V767">
            <v>0</v>
          </cell>
          <cell r="W767">
            <v>0</v>
          </cell>
          <cell r="X767">
            <v>0</v>
          </cell>
          <cell r="Y767">
            <v>0</v>
          </cell>
          <cell r="Z767">
            <v>0</v>
          </cell>
          <cell r="AA767">
            <v>0</v>
          </cell>
          <cell r="AB767">
            <v>0</v>
          </cell>
          <cell r="AC767">
            <v>0</v>
          </cell>
        </row>
        <row r="768">
          <cell r="J768">
            <v>0</v>
          </cell>
          <cell r="K768">
            <v>0</v>
          </cell>
          <cell r="L768">
            <v>0</v>
          </cell>
          <cell r="M768">
            <v>0</v>
          </cell>
          <cell r="N768">
            <v>0</v>
          </cell>
          <cell r="O768">
            <v>0</v>
          </cell>
          <cell r="P768">
            <v>0</v>
          </cell>
          <cell r="Q768">
            <v>0</v>
          </cell>
          <cell r="R768">
            <v>0</v>
          </cell>
          <cell r="S768">
            <v>0</v>
          </cell>
          <cell r="T768">
            <v>0</v>
          </cell>
          <cell r="U768">
            <v>0</v>
          </cell>
          <cell r="V768">
            <v>0</v>
          </cell>
          <cell r="W768">
            <v>0</v>
          </cell>
          <cell r="X768">
            <v>0</v>
          </cell>
          <cell r="Y768">
            <v>0</v>
          </cell>
          <cell r="Z768">
            <v>0</v>
          </cell>
          <cell r="AA768">
            <v>0</v>
          </cell>
          <cell r="AB768">
            <v>0</v>
          </cell>
          <cell r="AC768">
            <v>0</v>
          </cell>
        </row>
        <row r="769">
          <cell r="J769">
            <v>0</v>
          </cell>
          <cell r="K769">
            <v>0</v>
          </cell>
          <cell r="L769">
            <v>0</v>
          </cell>
          <cell r="M769">
            <v>0</v>
          </cell>
          <cell r="N769">
            <v>0</v>
          </cell>
          <cell r="O769">
            <v>0</v>
          </cell>
          <cell r="P769">
            <v>0</v>
          </cell>
          <cell r="Q769">
            <v>0</v>
          </cell>
          <cell r="R769">
            <v>0</v>
          </cell>
          <cell r="S769">
            <v>0</v>
          </cell>
          <cell r="T769">
            <v>0</v>
          </cell>
          <cell r="U769">
            <v>0</v>
          </cell>
          <cell r="V769">
            <v>0</v>
          </cell>
          <cell r="W769">
            <v>0</v>
          </cell>
          <cell r="X769">
            <v>0</v>
          </cell>
          <cell r="Y769">
            <v>0</v>
          </cell>
          <cell r="Z769">
            <v>0</v>
          </cell>
          <cell r="AA769">
            <v>0</v>
          </cell>
          <cell r="AB769">
            <v>0</v>
          </cell>
          <cell r="AC769">
            <v>0</v>
          </cell>
        </row>
        <row r="770">
          <cell r="J770">
            <v>0</v>
          </cell>
          <cell r="K770">
            <v>0</v>
          </cell>
          <cell r="L770">
            <v>0</v>
          </cell>
          <cell r="M770">
            <v>0</v>
          </cell>
          <cell r="N770">
            <v>0</v>
          </cell>
          <cell r="O770">
            <v>0</v>
          </cell>
          <cell r="P770">
            <v>0</v>
          </cell>
          <cell r="Q770">
            <v>0</v>
          </cell>
          <cell r="R770">
            <v>0</v>
          </cell>
          <cell r="S770">
            <v>0</v>
          </cell>
          <cell r="T770">
            <v>0</v>
          </cell>
          <cell r="U770">
            <v>0</v>
          </cell>
          <cell r="V770">
            <v>0</v>
          </cell>
          <cell r="W770">
            <v>0</v>
          </cell>
          <cell r="X770">
            <v>0</v>
          </cell>
          <cell r="Y770">
            <v>0</v>
          </cell>
          <cell r="Z770">
            <v>0</v>
          </cell>
          <cell r="AA770">
            <v>0</v>
          </cell>
          <cell r="AB770">
            <v>0</v>
          </cell>
          <cell r="AC770">
            <v>0</v>
          </cell>
        </row>
        <row r="771">
          <cell r="J771">
            <v>0</v>
          </cell>
          <cell r="K771">
            <v>0</v>
          </cell>
          <cell r="L771">
            <v>0</v>
          </cell>
          <cell r="M771">
            <v>0</v>
          </cell>
          <cell r="N771">
            <v>0</v>
          </cell>
          <cell r="O771">
            <v>0</v>
          </cell>
          <cell r="P771">
            <v>0</v>
          </cell>
          <cell r="Q771">
            <v>0</v>
          </cell>
          <cell r="R771">
            <v>0</v>
          </cell>
          <cell r="S771">
            <v>0</v>
          </cell>
          <cell r="T771">
            <v>0</v>
          </cell>
          <cell r="U771">
            <v>0</v>
          </cell>
          <cell r="V771">
            <v>0</v>
          </cell>
          <cell r="W771">
            <v>0</v>
          </cell>
          <cell r="X771">
            <v>0</v>
          </cell>
          <cell r="Y771">
            <v>0</v>
          </cell>
          <cell r="Z771">
            <v>0</v>
          </cell>
          <cell r="AA771">
            <v>0</v>
          </cell>
          <cell r="AB771">
            <v>0</v>
          </cell>
          <cell r="AC771">
            <v>0</v>
          </cell>
        </row>
        <row r="772">
          <cell r="J772">
            <v>0</v>
          </cell>
          <cell r="K772">
            <v>0</v>
          </cell>
          <cell r="L772">
            <v>0</v>
          </cell>
          <cell r="M772">
            <v>0</v>
          </cell>
          <cell r="N772">
            <v>0</v>
          </cell>
          <cell r="O772">
            <v>0</v>
          </cell>
          <cell r="P772">
            <v>0</v>
          </cell>
          <cell r="Q772">
            <v>0</v>
          </cell>
          <cell r="R772">
            <v>0</v>
          </cell>
          <cell r="S772">
            <v>0</v>
          </cell>
          <cell r="T772">
            <v>0</v>
          </cell>
          <cell r="U772">
            <v>0</v>
          </cell>
          <cell r="V772">
            <v>0</v>
          </cell>
          <cell r="W772">
            <v>0</v>
          </cell>
          <cell r="X772">
            <v>0</v>
          </cell>
          <cell r="Y772">
            <v>0</v>
          </cell>
          <cell r="Z772">
            <v>0</v>
          </cell>
          <cell r="AA772">
            <v>0</v>
          </cell>
          <cell r="AB772">
            <v>0</v>
          </cell>
          <cell r="AC772">
            <v>0</v>
          </cell>
        </row>
        <row r="773">
          <cell r="J773">
            <v>0</v>
          </cell>
          <cell r="K773">
            <v>0</v>
          </cell>
          <cell r="L773">
            <v>0</v>
          </cell>
          <cell r="M773">
            <v>0</v>
          </cell>
          <cell r="N773">
            <v>0</v>
          </cell>
          <cell r="O773">
            <v>0</v>
          </cell>
          <cell r="P773">
            <v>0</v>
          </cell>
          <cell r="Q773">
            <v>0</v>
          </cell>
          <cell r="R773">
            <v>0</v>
          </cell>
          <cell r="S773">
            <v>0</v>
          </cell>
          <cell r="T773">
            <v>0</v>
          </cell>
          <cell r="U773">
            <v>0</v>
          </cell>
          <cell r="V773">
            <v>0</v>
          </cell>
          <cell r="W773">
            <v>0</v>
          </cell>
          <cell r="X773">
            <v>0</v>
          </cell>
          <cell r="Y773">
            <v>0</v>
          </cell>
          <cell r="Z773">
            <v>0</v>
          </cell>
          <cell r="AA773">
            <v>0</v>
          </cell>
          <cell r="AB773">
            <v>0</v>
          </cell>
          <cell r="AC773">
            <v>0</v>
          </cell>
        </row>
        <row r="774">
          <cell r="J774">
            <v>0</v>
          </cell>
          <cell r="K774">
            <v>0</v>
          </cell>
          <cell r="L774">
            <v>0</v>
          </cell>
          <cell r="M774">
            <v>0</v>
          </cell>
          <cell r="N774">
            <v>0</v>
          </cell>
          <cell r="O774">
            <v>0</v>
          </cell>
          <cell r="P774">
            <v>0</v>
          </cell>
          <cell r="Q774">
            <v>0</v>
          </cell>
          <cell r="R774">
            <v>0</v>
          </cell>
          <cell r="S774">
            <v>0</v>
          </cell>
          <cell r="T774">
            <v>0</v>
          </cell>
          <cell r="U774">
            <v>0</v>
          </cell>
          <cell r="V774">
            <v>0</v>
          </cell>
          <cell r="W774">
            <v>0</v>
          </cell>
          <cell r="X774">
            <v>0</v>
          </cell>
          <cell r="Y774">
            <v>0</v>
          </cell>
          <cell r="Z774">
            <v>0</v>
          </cell>
          <cell r="AA774">
            <v>0</v>
          </cell>
          <cell r="AB774">
            <v>0</v>
          </cell>
          <cell r="AC774">
            <v>0</v>
          </cell>
        </row>
        <row r="775">
          <cell r="J775">
            <v>0</v>
          </cell>
          <cell r="K775">
            <v>0</v>
          </cell>
          <cell r="L775">
            <v>0</v>
          </cell>
          <cell r="M775">
            <v>0</v>
          </cell>
          <cell r="N775">
            <v>0</v>
          </cell>
          <cell r="O775">
            <v>0</v>
          </cell>
          <cell r="P775">
            <v>0</v>
          </cell>
          <cell r="Q775">
            <v>0</v>
          </cell>
          <cell r="R775">
            <v>0</v>
          </cell>
          <cell r="S775">
            <v>0</v>
          </cell>
          <cell r="T775">
            <v>0</v>
          </cell>
          <cell r="U775">
            <v>0</v>
          </cell>
          <cell r="V775">
            <v>0</v>
          </cell>
          <cell r="W775">
            <v>0</v>
          </cell>
          <cell r="X775">
            <v>0</v>
          </cell>
          <cell r="Y775">
            <v>0</v>
          </cell>
          <cell r="Z775">
            <v>0</v>
          </cell>
          <cell r="AA775">
            <v>0</v>
          </cell>
          <cell r="AB775">
            <v>0</v>
          </cell>
          <cell r="AC775">
            <v>0</v>
          </cell>
        </row>
        <row r="776">
          <cell r="J776">
            <v>0</v>
          </cell>
          <cell r="K776">
            <v>0</v>
          </cell>
          <cell r="L776">
            <v>0</v>
          </cell>
          <cell r="M776">
            <v>0</v>
          </cell>
          <cell r="N776">
            <v>0</v>
          </cell>
          <cell r="O776">
            <v>0</v>
          </cell>
          <cell r="P776">
            <v>0</v>
          </cell>
          <cell r="Q776">
            <v>0</v>
          </cell>
          <cell r="R776">
            <v>0</v>
          </cell>
          <cell r="S776">
            <v>0</v>
          </cell>
          <cell r="T776">
            <v>0</v>
          </cell>
          <cell r="U776">
            <v>0</v>
          </cell>
          <cell r="V776">
            <v>0</v>
          </cell>
          <cell r="W776">
            <v>0</v>
          </cell>
          <cell r="X776">
            <v>0</v>
          </cell>
          <cell r="Y776">
            <v>0</v>
          </cell>
          <cell r="Z776">
            <v>0</v>
          </cell>
          <cell r="AA776">
            <v>0</v>
          </cell>
          <cell r="AB776">
            <v>0</v>
          </cell>
          <cell r="AC776">
            <v>0</v>
          </cell>
        </row>
        <row r="777">
          <cell r="J777">
            <v>0</v>
          </cell>
          <cell r="K777">
            <v>0</v>
          </cell>
          <cell r="L777">
            <v>0</v>
          </cell>
          <cell r="M777">
            <v>0</v>
          </cell>
          <cell r="N777">
            <v>0</v>
          </cell>
          <cell r="O777">
            <v>0</v>
          </cell>
          <cell r="P777">
            <v>0</v>
          </cell>
          <cell r="Q777">
            <v>0</v>
          </cell>
          <cell r="R777">
            <v>0</v>
          </cell>
          <cell r="S777">
            <v>0</v>
          </cell>
          <cell r="T777">
            <v>0</v>
          </cell>
          <cell r="U777">
            <v>0</v>
          </cell>
          <cell r="V777">
            <v>0</v>
          </cell>
          <cell r="W777">
            <v>0</v>
          </cell>
          <cell r="X777">
            <v>0</v>
          </cell>
          <cell r="Y777">
            <v>0</v>
          </cell>
          <cell r="Z777">
            <v>0</v>
          </cell>
          <cell r="AA777">
            <v>0</v>
          </cell>
          <cell r="AB777">
            <v>0</v>
          </cell>
          <cell r="AC777">
            <v>0</v>
          </cell>
        </row>
        <row r="778">
          <cell r="J778">
            <v>0</v>
          </cell>
          <cell r="K778">
            <v>0</v>
          </cell>
          <cell r="L778">
            <v>0</v>
          </cell>
          <cell r="M778">
            <v>0</v>
          </cell>
          <cell r="N778">
            <v>0</v>
          </cell>
          <cell r="O778">
            <v>0</v>
          </cell>
          <cell r="P778">
            <v>0</v>
          </cell>
          <cell r="Q778">
            <v>0</v>
          </cell>
          <cell r="R778">
            <v>0</v>
          </cell>
          <cell r="S778">
            <v>0</v>
          </cell>
          <cell r="T778">
            <v>0</v>
          </cell>
          <cell r="U778">
            <v>0</v>
          </cell>
          <cell r="V778">
            <v>0</v>
          </cell>
          <cell r="W778">
            <v>0</v>
          </cell>
          <cell r="X778">
            <v>0</v>
          </cell>
          <cell r="Y778">
            <v>0</v>
          </cell>
          <cell r="Z778">
            <v>0</v>
          </cell>
          <cell r="AA778">
            <v>0</v>
          </cell>
          <cell r="AB778">
            <v>0</v>
          </cell>
          <cell r="AC778">
            <v>0</v>
          </cell>
        </row>
        <row r="779">
          <cell r="J779">
            <v>0</v>
          </cell>
          <cell r="K779">
            <v>0</v>
          </cell>
          <cell r="L779">
            <v>0</v>
          </cell>
          <cell r="M779">
            <v>0</v>
          </cell>
          <cell r="N779">
            <v>0</v>
          </cell>
          <cell r="O779">
            <v>0</v>
          </cell>
          <cell r="P779">
            <v>0</v>
          </cell>
          <cell r="Q779">
            <v>0</v>
          </cell>
          <cell r="R779">
            <v>0</v>
          </cell>
          <cell r="S779">
            <v>0</v>
          </cell>
          <cell r="T779">
            <v>0</v>
          </cell>
          <cell r="U779">
            <v>0</v>
          </cell>
          <cell r="V779">
            <v>0</v>
          </cell>
          <cell r="W779">
            <v>0</v>
          </cell>
          <cell r="X779">
            <v>0</v>
          </cell>
          <cell r="Y779">
            <v>0</v>
          </cell>
          <cell r="Z779">
            <v>0</v>
          </cell>
          <cell r="AA779">
            <v>0</v>
          </cell>
          <cell r="AB779">
            <v>0</v>
          </cell>
          <cell r="AC779">
            <v>0</v>
          </cell>
        </row>
        <row r="780">
          <cell r="J780">
            <v>0</v>
          </cell>
          <cell r="K780">
            <v>0</v>
          </cell>
          <cell r="L780">
            <v>0</v>
          </cell>
          <cell r="M780">
            <v>0</v>
          </cell>
          <cell r="N780">
            <v>0</v>
          </cell>
          <cell r="O780">
            <v>0</v>
          </cell>
          <cell r="P780">
            <v>0</v>
          </cell>
          <cell r="Q780">
            <v>0</v>
          </cell>
          <cell r="R780">
            <v>0</v>
          </cell>
          <cell r="S780">
            <v>0</v>
          </cell>
          <cell r="T780">
            <v>0</v>
          </cell>
          <cell r="U780">
            <v>0</v>
          </cell>
          <cell r="V780">
            <v>0</v>
          </cell>
          <cell r="W780">
            <v>0</v>
          </cell>
          <cell r="X780">
            <v>0</v>
          </cell>
          <cell r="Y780">
            <v>0</v>
          </cell>
          <cell r="Z780">
            <v>0</v>
          </cell>
          <cell r="AA780">
            <v>0</v>
          </cell>
          <cell r="AB780">
            <v>0</v>
          </cell>
          <cell r="AC780">
            <v>0</v>
          </cell>
        </row>
        <row r="781">
          <cell r="J781">
            <v>0</v>
          </cell>
          <cell r="K781">
            <v>0</v>
          </cell>
          <cell r="L781">
            <v>0</v>
          </cell>
          <cell r="M781">
            <v>0</v>
          </cell>
          <cell r="N781">
            <v>0</v>
          </cell>
          <cell r="O781">
            <v>0</v>
          </cell>
          <cell r="P781">
            <v>0</v>
          </cell>
          <cell r="Q781">
            <v>0</v>
          </cell>
          <cell r="R781">
            <v>0</v>
          </cell>
          <cell r="S781">
            <v>0</v>
          </cell>
          <cell r="T781">
            <v>0</v>
          </cell>
          <cell r="U781">
            <v>0</v>
          </cell>
          <cell r="V781">
            <v>0</v>
          </cell>
          <cell r="W781">
            <v>0</v>
          </cell>
          <cell r="X781">
            <v>0</v>
          </cell>
          <cell r="Y781">
            <v>0</v>
          </cell>
          <cell r="Z781">
            <v>0</v>
          </cell>
          <cell r="AA781">
            <v>0</v>
          </cell>
          <cell r="AB781">
            <v>0</v>
          </cell>
          <cell r="AC781">
            <v>0</v>
          </cell>
        </row>
        <row r="782">
          <cell r="J782">
            <v>0</v>
          </cell>
          <cell r="K782">
            <v>0</v>
          </cell>
          <cell r="L782">
            <v>0</v>
          </cell>
          <cell r="M782">
            <v>0</v>
          </cell>
          <cell r="N782">
            <v>0</v>
          </cell>
          <cell r="O782">
            <v>0</v>
          </cell>
          <cell r="P782">
            <v>0</v>
          </cell>
          <cell r="Q782">
            <v>0</v>
          </cell>
          <cell r="R782">
            <v>0</v>
          </cell>
          <cell r="S782">
            <v>0</v>
          </cell>
          <cell r="T782">
            <v>0</v>
          </cell>
          <cell r="U782">
            <v>0</v>
          </cell>
          <cell r="V782">
            <v>0</v>
          </cell>
          <cell r="W782">
            <v>0</v>
          </cell>
          <cell r="X782">
            <v>0</v>
          </cell>
          <cell r="Y782">
            <v>0</v>
          </cell>
          <cell r="Z782">
            <v>0</v>
          </cell>
          <cell r="AA782">
            <v>0</v>
          </cell>
          <cell r="AB782">
            <v>0</v>
          </cell>
          <cell r="AC782">
            <v>0</v>
          </cell>
        </row>
        <row r="798">
          <cell r="J798">
            <v>19.452857142857148</v>
          </cell>
          <cell r="K798">
            <v>19.452857142857148</v>
          </cell>
          <cell r="L798">
            <v>19.452857142857148</v>
          </cell>
          <cell r="M798">
            <v>19.452857142857148</v>
          </cell>
          <cell r="N798">
            <v>19.452857142857148</v>
          </cell>
          <cell r="O798">
            <v>19.452857142857148</v>
          </cell>
          <cell r="P798">
            <v>19.452857142857148</v>
          </cell>
          <cell r="Q798">
            <v>19.452857142857148</v>
          </cell>
          <cell r="R798">
            <v>19.452857142857148</v>
          </cell>
          <cell r="S798">
            <v>19.452857142857148</v>
          </cell>
          <cell r="T798">
            <v>19.452857142857148</v>
          </cell>
          <cell r="U798">
            <v>19.452857142857148</v>
          </cell>
          <cell r="V798">
            <v>19.452857142857148</v>
          </cell>
          <cell r="W798">
            <v>19.452857142857148</v>
          </cell>
          <cell r="X798">
            <v>19.452857142857148</v>
          </cell>
          <cell r="Y798">
            <v>19.452857142857148</v>
          </cell>
          <cell r="Z798">
            <v>19.452857142857148</v>
          </cell>
          <cell r="AA798">
            <v>19.452857142857148</v>
          </cell>
          <cell r="AB798">
            <v>19.452857142857148</v>
          </cell>
          <cell r="AC798">
            <v>19.452857142857148</v>
          </cell>
        </row>
        <row r="799">
          <cell r="J799">
            <v>2.8171428571428581</v>
          </cell>
          <cell r="K799">
            <v>2.8171428571428581</v>
          </cell>
          <cell r="L799">
            <v>2.8171428571428581</v>
          </cell>
          <cell r="M799">
            <v>2.8171428571428581</v>
          </cell>
          <cell r="N799">
            <v>2.8171428571428581</v>
          </cell>
          <cell r="O799">
            <v>2.8171428571428581</v>
          </cell>
          <cell r="P799">
            <v>2.8171428571428581</v>
          </cell>
          <cell r="Q799">
            <v>2.8171428571428581</v>
          </cell>
          <cell r="R799">
            <v>2.8171428571428581</v>
          </cell>
          <cell r="S799">
            <v>2.8171428571428581</v>
          </cell>
          <cell r="T799">
            <v>2.8171428571428581</v>
          </cell>
          <cell r="U799">
            <v>2.8171428571428581</v>
          </cell>
          <cell r="V799">
            <v>2.8171428571428581</v>
          </cell>
          <cell r="W799">
            <v>2.8171428571428581</v>
          </cell>
          <cell r="X799">
            <v>2.8171428571428581</v>
          </cell>
          <cell r="Y799">
            <v>2.8171428571428581</v>
          </cell>
          <cell r="Z799">
            <v>2.8171428571428581</v>
          </cell>
          <cell r="AA799">
            <v>2.8171428571428581</v>
          </cell>
          <cell r="AB799">
            <v>2.8171428571428581</v>
          </cell>
          <cell r="AC799">
            <v>2.8171428571428581</v>
          </cell>
        </row>
        <row r="800">
          <cell r="J800">
            <v>1.4280000000000004</v>
          </cell>
          <cell r="K800">
            <v>1.4280000000000004</v>
          </cell>
          <cell r="L800">
            <v>1.4280000000000004</v>
          </cell>
          <cell r="M800">
            <v>1.4280000000000004</v>
          </cell>
          <cell r="N800">
            <v>1.4280000000000004</v>
          </cell>
          <cell r="O800">
            <v>1.4280000000000004</v>
          </cell>
          <cell r="P800">
            <v>1.4280000000000004</v>
          </cell>
          <cell r="Q800">
            <v>1.4280000000000004</v>
          </cell>
          <cell r="R800">
            <v>1.4280000000000004</v>
          </cell>
          <cell r="S800">
            <v>1.4280000000000004</v>
          </cell>
          <cell r="T800">
            <v>1.4280000000000004</v>
          </cell>
          <cell r="U800">
            <v>1.4280000000000004</v>
          </cell>
          <cell r="V800">
            <v>1.4280000000000004</v>
          </cell>
          <cell r="W800">
            <v>1.4280000000000004</v>
          </cell>
          <cell r="X800">
            <v>1.4280000000000004</v>
          </cell>
          <cell r="Y800">
            <v>1.4280000000000004</v>
          </cell>
          <cell r="Z800">
            <v>1.4280000000000004</v>
          </cell>
          <cell r="AA800">
            <v>1.4280000000000004</v>
          </cell>
          <cell r="AB800">
            <v>1.4280000000000004</v>
          </cell>
          <cell r="AC800">
            <v>1.4280000000000004</v>
          </cell>
        </row>
        <row r="801">
          <cell r="J801">
            <v>0</v>
          </cell>
          <cell r="K801">
            <v>0</v>
          </cell>
          <cell r="L801">
            <v>0</v>
          </cell>
          <cell r="M801">
            <v>0</v>
          </cell>
          <cell r="N801">
            <v>0</v>
          </cell>
          <cell r="O801">
            <v>0</v>
          </cell>
          <cell r="P801">
            <v>0</v>
          </cell>
          <cell r="Q801">
            <v>0</v>
          </cell>
          <cell r="R801">
            <v>0</v>
          </cell>
          <cell r="S801">
            <v>0</v>
          </cell>
          <cell r="T801">
            <v>0</v>
          </cell>
          <cell r="U801">
            <v>0</v>
          </cell>
          <cell r="V801">
            <v>0</v>
          </cell>
          <cell r="W801">
            <v>0</v>
          </cell>
          <cell r="X801">
            <v>0</v>
          </cell>
          <cell r="Y801">
            <v>0</v>
          </cell>
          <cell r="Z801">
            <v>0</v>
          </cell>
          <cell r="AA801">
            <v>0</v>
          </cell>
          <cell r="AB801">
            <v>0</v>
          </cell>
          <cell r="AC801">
            <v>0</v>
          </cell>
        </row>
        <row r="802">
          <cell r="J802">
            <v>0.17000000000000007</v>
          </cell>
          <cell r="K802">
            <v>0.17000000000000007</v>
          </cell>
          <cell r="L802">
            <v>0.17000000000000007</v>
          </cell>
          <cell r="M802">
            <v>0.17000000000000007</v>
          </cell>
          <cell r="N802">
            <v>0.17000000000000007</v>
          </cell>
          <cell r="O802">
            <v>0.17000000000000007</v>
          </cell>
          <cell r="P802">
            <v>0.17000000000000007</v>
          </cell>
          <cell r="Q802">
            <v>0.17000000000000007</v>
          </cell>
          <cell r="R802">
            <v>0.17000000000000007</v>
          </cell>
          <cell r="S802">
            <v>0.17000000000000007</v>
          </cell>
          <cell r="T802">
            <v>0.17000000000000007</v>
          </cell>
          <cell r="U802">
            <v>0.17000000000000007</v>
          </cell>
          <cell r="V802">
            <v>0.17000000000000007</v>
          </cell>
          <cell r="W802">
            <v>0.17000000000000007</v>
          </cell>
          <cell r="X802">
            <v>0.17000000000000007</v>
          </cell>
          <cell r="Y802">
            <v>0.17000000000000007</v>
          </cell>
          <cell r="Z802">
            <v>0.17000000000000007</v>
          </cell>
          <cell r="AA802">
            <v>0.17000000000000007</v>
          </cell>
          <cell r="AB802">
            <v>0.17000000000000007</v>
          </cell>
          <cell r="AC802">
            <v>0.17000000000000007</v>
          </cell>
        </row>
        <row r="803">
          <cell r="J803">
            <v>0</v>
          </cell>
          <cell r="K803">
            <v>0</v>
          </cell>
          <cell r="L803">
            <v>0</v>
          </cell>
          <cell r="M803">
            <v>0</v>
          </cell>
          <cell r="N803">
            <v>0</v>
          </cell>
          <cell r="O803">
            <v>0</v>
          </cell>
          <cell r="P803">
            <v>0</v>
          </cell>
          <cell r="Q803">
            <v>0</v>
          </cell>
          <cell r="R803">
            <v>0</v>
          </cell>
          <cell r="S803">
            <v>0</v>
          </cell>
          <cell r="T803">
            <v>0</v>
          </cell>
          <cell r="U803">
            <v>0</v>
          </cell>
          <cell r="V803">
            <v>0</v>
          </cell>
          <cell r="W803">
            <v>0</v>
          </cell>
          <cell r="X803">
            <v>0</v>
          </cell>
          <cell r="Y803">
            <v>0</v>
          </cell>
          <cell r="Z803">
            <v>0</v>
          </cell>
          <cell r="AA803">
            <v>0</v>
          </cell>
          <cell r="AB803">
            <v>0</v>
          </cell>
          <cell r="AC803">
            <v>0</v>
          </cell>
        </row>
        <row r="804">
          <cell r="J804">
            <v>0</v>
          </cell>
          <cell r="K804">
            <v>0</v>
          </cell>
          <cell r="L804">
            <v>0</v>
          </cell>
          <cell r="M804">
            <v>0</v>
          </cell>
          <cell r="N804">
            <v>0</v>
          </cell>
          <cell r="O804">
            <v>0</v>
          </cell>
          <cell r="P804">
            <v>0</v>
          </cell>
          <cell r="Q804">
            <v>0</v>
          </cell>
          <cell r="R804">
            <v>0</v>
          </cell>
          <cell r="S804">
            <v>0</v>
          </cell>
          <cell r="T804">
            <v>0</v>
          </cell>
          <cell r="U804">
            <v>0</v>
          </cell>
          <cell r="V804">
            <v>0</v>
          </cell>
          <cell r="W804">
            <v>0</v>
          </cell>
          <cell r="X804">
            <v>0</v>
          </cell>
          <cell r="Y804">
            <v>0</v>
          </cell>
          <cell r="Z804">
            <v>0</v>
          </cell>
          <cell r="AA804">
            <v>0</v>
          </cell>
          <cell r="AB804">
            <v>0</v>
          </cell>
          <cell r="AC804">
            <v>0</v>
          </cell>
        </row>
        <row r="805">
          <cell r="J805">
            <v>0</v>
          </cell>
          <cell r="K805">
            <v>0</v>
          </cell>
          <cell r="L805">
            <v>0</v>
          </cell>
          <cell r="M805">
            <v>0</v>
          </cell>
          <cell r="N805">
            <v>0</v>
          </cell>
          <cell r="O805">
            <v>0</v>
          </cell>
          <cell r="P805">
            <v>0</v>
          </cell>
          <cell r="Q805">
            <v>0</v>
          </cell>
          <cell r="R805">
            <v>0</v>
          </cell>
          <cell r="S805">
            <v>0</v>
          </cell>
          <cell r="T805">
            <v>0</v>
          </cell>
          <cell r="U805">
            <v>0</v>
          </cell>
          <cell r="V805">
            <v>0</v>
          </cell>
          <cell r="W805">
            <v>0</v>
          </cell>
          <cell r="X805">
            <v>0</v>
          </cell>
          <cell r="Y805">
            <v>0</v>
          </cell>
          <cell r="Z805">
            <v>0</v>
          </cell>
          <cell r="AA805">
            <v>0</v>
          </cell>
          <cell r="AB805">
            <v>0</v>
          </cell>
          <cell r="AC805">
            <v>0</v>
          </cell>
        </row>
        <row r="806">
          <cell r="J806">
            <v>0</v>
          </cell>
          <cell r="K806">
            <v>0</v>
          </cell>
          <cell r="L806">
            <v>0</v>
          </cell>
          <cell r="M806">
            <v>0</v>
          </cell>
          <cell r="N806">
            <v>0</v>
          </cell>
          <cell r="O806">
            <v>0</v>
          </cell>
          <cell r="P806">
            <v>0</v>
          </cell>
          <cell r="Q806">
            <v>0</v>
          </cell>
          <cell r="R806">
            <v>0</v>
          </cell>
          <cell r="S806">
            <v>0</v>
          </cell>
          <cell r="T806">
            <v>0</v>
          </cell>
          <cell r="U806">
            <v>0</v>
          </cell>
          <cell r="V806">
            <v>0</v>
          </cell>
          <cell r="W806">
            <v>0</v>
          </cell>
          <cell r="X806">
            <v>0</v>
          </cell>
          <cell r="Y806">
            <v>0</v>
          </cell>
          <cell r="Z806">
            <v>0</v>
          </cell>
          <cell r="AA806">
            <v>0</v>
          </cell>
          <cell r="AB806">
            <v>0</v>
          </cell>
          <cell r="AC806">
            <v>0</v>
          </cell>
        </row>
        <row r="807">
          <cell r="J807">
            <v>0</v>
          </cell>
          <cell r="K807">
            <v>0</v>
          </cell>
          <cell r="L807">
            <v>0</v>
          </cell>
          <cell r="M807">
            <v>0</v>
          </cell>
          <cell r="N807">
            <v>0</v>
          </cell>
          <cell r="O807">
            <v>0</v>
          </cell>
          <cell r="P807">
            <v>0</v>
          </cell>
          <cell r="Q807">
            <v>0</v>
          </cell>
          <cell r="R807">
            <v>0</v>
          </cell>
          <cell r="S807">
            <v>0</v>
          </cell>
          <cell r="T807">
            <v>0</v>
          </cell>
          <cell r="U807">
            <v>0</v>
          </cell>
          <cell r="V807">
            <v>0</v>
          </cell>
          <cell r="W807">
            <v>0</v>
          </cell>
          <cell r="X807">
            <v>0</v>
          </cell>
          <cell r="Y807">
            <v>0</v>
          </cell>
          <cell r="Z807">
            <v>0</v>
          </cell>
          <cell r="AA807">
            <v>0</v>
          </cell>
          <cell r="AB807">
            <v>0</v>
          </cell>
          <cell r="AC807">
            <v>0</v>
          </cell>
        </row>
        <row r="808">
          <cell r="J808">
            <v>0</v>
          </cell>
          <cell r="K808">
            <v>0</v>
          </cell>
          <cell r="L808">
            <v>0</v>
          </cell>
          <cell r="M808">
            <v>0</v>
          </cell>
          <cell r="N808">
            <v>0</v>
          </cell>
          <cell r="O808">
            <v>0</v>
          </cell>
          <cell r="P808">
            <v>0</v>
          </cell>
          <cell r="Q808">
            <v>0</v>
          </cell>
          <cell r="R808">
            <v>0</v>
          </cell>
          <cell r="S808">
            <v>0</v>
          </cell>
          <cell r="T808">
            <v>0</v>
          </cell>
          <cell r="U808">
            <v>0</v>
          </cell>
          <cell r="V808">
            <v>0</v>
          </cell>
          <cell r="W808">
            <v>0</v>
          </cell>
          <cell r="X808">
            <v>0</v>
          </cell>
          <cell r="Y808">
            <v>0</v>
          </cell>
          <cell r="Z808">
            <v>0</v>
          </cell>
          <cell r="AA808">
            <v>0</v>
          </cell>
          <cell r="AB808">
            <v>0</v>
          </cell>
          <cell r="AC808">
            <v>0</v>
          </cell>
        </row>
        <row r="809">
          <cell r="J809">
            <v>0</v>
          </cell>
          <cell r="K809">
            <v>0</v>
          </cell>
          <cell r="L809">
            <v>0</v>
          </cell>
          <cell r="M809">
            <v>0</v>
          </cell>
          <cell r="N809">
            <v>0</v>
          </cell>
          <cell r="O809">
            <v>0</v>
          </cell>
          <cell r="P809">
            <v>0</v>
          </cell>
          <cell r="Q809">
            <v>0</v>
          </cell>
          <cell r="R809">
            <v>0</v>
          </cell>
          <cell r="S809">
            <v>0</v>
          </cell>
          <cell r="T809">
            <v>0</v>
          </cell>
          <cell r="U809">
            <v>0</v>
          </cell>
          <cell r="V809">
            <v>0</v>
          </cell>
          <cell r="W809">
            <v>0</v>
          </cell>
          <cell r="X809">
            <v>0</v>
          </cell>
          <cell r="Y809">
            <v>0</v>
          </cell>
          <cell r="Z809">
            <v>0</v>
          </cell>
          <cell r="AA809">
            <v>0</v>
          </cell>
          <cell r="AB809">
            <v>0</v>
          </cell>
          <cell r="AC809">
            <v>0</v>
          </cell>
        </row>
        <row r="810">
          <cell r="J810">
            <v>0</v>
          </cell>
          <cell r="K810">
            <v>0</v>
          </cell>
          <cell r="L810">
            <v>0</v>
          </cell>
          <cell r="M810">
            <v>0</v>
          </cell>
          <cell r="N810">
            <v>0</v>
          </cell>
          <cell r="O810">
            <v>0</v>
          </cell>
          <cell r="P810">
            <v>0</v>
          </cell>
          <cell r="Q810">
            <v>0</v>
          </cell>
          <cell r="R810">
            <v>0</v>
          </cell>
          <cell r="S810">
            <v>0</v>
          </cell>
          <cell r="T810">
            <v>0</v>
          </cell>
          <cell r="U810">
            <v>0</v>
          </cell>
          <cell r="V810">
            <v>0</v>
          </cell>
          <cell r="W810">
            <v>0</v>
          </cell>
          <cell r="X810">
            <v>0</v>
          </cell>
          <cell r="Y810">
            <v>0</v>
          </cell>
          <cell r="Z810">
            <v>0</v>
          </cell>
          <cell r="AA810">
            <v>0</v>
          </cell>
          <cell r="AB810">
            <v>0</v>
          </cell>
          <cell r="AC810">
            <v>0</v>
          </cell>
        </row>
        <row r="811">
          <cell r="J811">
            <v>0</v>
          </cell>
          <cell r="K811">
            <v>0</v>
          </cell>
          <cell r="L811">
            <v>0</v>
          </cell>
          <cell r="M811">
            <v>0</v>
          </cell>
          <cell r="N811">
            <v>0</v>
          </cell>
          <cell r="O811">
            <v>0</v>
          </cell>
          <cell r="P811">
            <v>0</v>
          </cell>
          <cell r="Q811">
            <v>0</v>
          </cell>
          <cell r="R811">
            <v>0</v>
          </cell>
          <cell r="S811">
            <v>0</v>
          </cell>
          <cell r="T811">
            <v>0</v>
          </cell>
          <cell r="U811">
            <v>0</v>
          </cell>
          <cell r="V811">
            <v>0</v>
          </cell>
          <cell r="W811">
            <v>0</v>
          </cell>
          <cell r="X811">
            <v>0</v>
          </cell>
          <cell r="Y811">
            <v>0</v>
          </cell>
          <cell r="Z811">
            <v>0</v>
          </cell>
          <cell r="AA811">
            <v>0</v>
          </cell>
          <cell r="AB811">
            <v>0</v>
          </cell>
          <cell r="AC811">
            <v>0</v>
          </cell>
        </row>
        <row r="812">
          <cell r="J812">
            <v>0.3</v>
          </cell>
          <cell r="K812">
            <v>0.3</v>
          </cell>
          <cell r="L812">
            <v>0.3</v>
          </cell>
          <cell r="M812">
            <v>0.3</v>
          </cell>
          <cell r="N812">
            <v>0.3</v>
          </cell>
          <cell r="O812">
            <v>0.3</v>
          </cell>
          <cell r="P812">
            <v>0.3</v>
          </cell>
          <cell r="Q812">
            <v>0.3</v>
          </cell>
          <cell r="R812">
            <v>0.3</v>
          </cell>
          <cell r="S812">
            <v>0.3</v>
          </cell>
          <cell r="T812">
            <v>0.3</v>
          </cell>
          <cell r="U812">
            <v>0.3</v>
          </cell>
          <cell r="V812">
            <v>0.3</v>
          </cell>
          <cell r="W812">
            <v>0.3</v>
          </cell>
          <cell r="X812">
            <v>0.3</v>
          </cell>
          <cell r="Y812">
            <v>0.3</v>
          </cell>
          <cell r="Z812">
            <v>0.3</v>
          </cell>
          <cell r="AA812">
            <v>0.3</v>
          </cell>
          <cell r="AB812">
            <v>0.3</v>
          </cell>
          <cell r="AC812">
            <v>0.3</v>
          </cell>
        </row>
        <row r="813">
          <cell r="J813">
            <v>0.8</v>
          </cell>
          <cell r="K813">
            <v>0.8</v>
          </cell>
          <cell r="L813">
            <v>0.8</v>
          </cell>
          <cell r="M813">
            <v>0.8</v>
          </cell>
          <cell r="N813">
            <v>0.8</v>
          </cell>
          <cell r="O813">
            <v>0.8</v>
          </cell>
          <cell r="P813">
            <v>0.8</v>
          </cell>
          <cell r="Q813">
            <v>0.8</v>
          </cell>
          <cell r="R813">
            <v>0.8</v>
          </cell>
          <cell r="S813">
            <v>0.8</v>
          </cell>
          <cell r="T813">
            <v>0.8</v>
          </cell>
          <cell r="U813">
            <v>0.8</v>
          </cell>
          <cell r="V813">
            <v>0.8</v>
          </cell>
          <cell r="W813">
            <v>0.8</v>
          </cell>
          <cell r="X813">
            <v>0.8</v>
          </cell>
          <cell r="Y813">
            <v>0.8</v>
          </cell>
          <cell r="Z813">
            <v>0.8</v>
          </cell>
          <cell r="AA813">
            <v>0.8</v>
          </cell>
          <cell r="AB813">
            <v>0.8</v>
          </cell>
          <cell r="AC813">
            <v>0.8</v>
          </cell>
        </row>
        <row r="814">
          <cell r="J814">
            <v>0</v>
          </cell>
          <cell r="K814">
            <v>0</v>
          </cell>
          <cell r="L814">
            <v>0</v>
          </cell>
          <cell r="M814">
            <v>0</v>
          </cell>
          <cell r="N814">
            <v>0</v>
          </cell>
          <cell r="O814">
            <v>0</v>
          </cell>
          <cell r="P814">
            <v>0</v>
          </cell>
          <cell r="Q814">
            <v>0</v>
          </cell>
          <cell r="R814">
            <v>0</v>
          </cell>
          <cell r="S814">
            <v>0</v>
          </cell>
          <cell r="T814">
            <v>0</v>
          </cell>
          <cell r="U814">
            <v>0</v>
          </cell>
          <cell r="V814">
            <v>0</v>
          </cell>
          <cell r="W814">
            <v>0</v>
          </cell>
          <cell r="X814">
            <v>0</v>
          </cell>
          <cell r="Y814">
            <v>0</v>
          </cell>
          <cell r="Z814">
            <v>0</v>
          </cell>
          <cell r="AA814">
            <v>0</v>
          </cell>
          <cell r="AB814">
            <v>0</v>
          </cell>
          <cell r="AC814">
            <v>0</v>
          </cell>
        </row>
        <row r="815">
          <cell r="J815">
            <v>0</v>
          </cell>
          <cell r="K815">
            <v>0</v>
          </cell>
          <cell r="L815">
            <v>0</v>
          </cell>
          <cell r="M815">
            <v>0</v>
          </cell>
          <cell r="N815">
            <v>0</v>
          </cell>
          <cell r="O815">
            <v>0</v>
          </cell>
          <cell r="P815">
            <v>0</v>
          </cell>
          <cell r="Q815">
            <v>0</v>
          </cell>
          <cell r="R815">
            <v>0</v>
          </cell>
          <cell r="S815">
            <v>0</v>
          </cell>
          <cell r="T815">
            <v>0</v>
          </cell>
          <cell r="U815">
            <v>0</v>
          </cell>
          <cell r="V815">
            <v>0</v>
          </cell>
          <cell r="W815">
            <v>0</v>
          </cell>
          <cell r="X815">
            <v>0</v>
          </cell>
          <cell r="Y815">
            <v>0</v>
          </cell>
          <cell r="Z815">
            <v>0</v>
          </cell>
          <cell r="AA815">
            <v>0</v>
          </cell>
          <cell r="AB815">
            <v>0</v>
          </cell>
          <cell r="AC815">
            <v>0</v>
          </cell>
        </row>
        <row r="816">
          <cell r="J816">
            <v>0</v>
          </cell>
          <cell r="K816">
            <v>0</v>
          </cell>
          <cell r="L816">
            <v>0</v>
          </cell>
          <cell r="M816">
            <v>0</v>
          </cell>
          <cell r="N816">
            <v>0</v>
          </cell>
          <cell r="O816">
            <v>0</v>
          </cell>
          <cell r="P816">
            <v>0</v>
          </cell>
          <cell r="Q816">
            <v>0</v>
          </cell>
          <cell r="R816">
            <v>0</v>
          </cell>
          <cell r="S816">
            <v>0</v>
          </cell>
          <cell r="T816">
            <v>0</v>
          </cell>
          <cell r="U816">
            <v>0</v>
          </cell>
          <cell r="V816">
            <v>0</v>
          </cell>
          <cell r="W816">
            <v>0</v>
          </cell>
          <cell r="X816">
            <v>0</v>
          </cell>
          <cell r="Y816">
            <v>0</v>
          </cell>
          <cell r="Z816">
            <v>0</v>
          </cell>
          <cell r="AA816">
            <v>0</v>
          </cell>
          <cell r="AB816">
            <v>0</v>
          </cell>
          <cell r="AC816">
            <v>0</v>
          </cell>
        </row>
        <row r="817">
          <cell r="J817">
            <v>0</v>
          </cell>
          <cell r="K817">
            <v>0</v>
          </cell>
          <cell r="L817">
            <v>0</v>
          </cell>
          <cell r="M817">
            <v>0</v>
          </cell>
          <cell r="N817">
            <v>0</v>
          </cell>
          <cell r="O817">
            <v>0</v>
          </cell>
          <cell r="P817">
            <v>0</v>
          </cell>
          <cell r="Q817">
            <v>0</v>
          </cell>
          <cell r="R817">
            <v>0</v>
          </cell>
          <cell r="S817">
            <v>0</v>
          </cell>
          <cell r="T817">
            <v>0</v>
          </cell>
          <cell r="U817">
            <v>0</v>
          </cell>
          <cell r="V817">
            <v>0</v>
          </cell>
          <cell r="W817">
            <v>0</v>
          </cell>
          <cell r="X817">
            <v>0</v>
          </cell>
          <cell r="Y817">
            <v>0</v>
          </cell>
          <cell r="Z817">
            <v>0</v>
          </cell>
          <cell r="AA817">
            <v>0</v>
          </cell>
          <cell r="AB817">
            <v>0</v>
          </cell>
          <cell r="AC817">
            <v>0</v>
          </cell>
        </row>
        <row r="818">
          <cell r="J818">
            <v>0</v>
          </cell>
          <cell r="K818">
            <v>0</v>
          </cell>
          <cell r="L818">
            <v>0</v>
          </cell>
          <cell r="M818">
            <v>0</v>
          </cell>
          <cell r="N818">
            <v>0</v>
          </cell>
          <cell r="O818">
            <v>0</v>
          </cell>
          <cell r="P818">
            <v>0</v>
          </cell>
          <cell r="Q818">
            <v>0</v>
          </cell>
          <cell r="R818">
            <v>0</v>
          </cell>
          <cell r="S818">
            <v>0</v>
          </cell>
          <cell r="T818">
            <v>0</v>
          </cell>
          <cell r="U818">
            <v>0</v>
          </cell>
          <cell r="V818">
            <v>0</v>
          </cell>
          <cell r="W818">
            <v>0</v>
          </cell>
          <cell r="X818">
            <v>0</v>
          </cell>
          <cell r="Y818">
            <v>0</v>
          </cell>
          <cell r="Z818">
            <v>0</v>
          </cell>
          <cell r="AA818">
            <v>0</v>
          </cell>
          <cell r="AB818">
            <v>0</v>
          </cell>
          <cell r="AC818">
            <v>0</v>
          </cell>
        </row>
        <row r="819">
          <cell r="J819">
            <v>0</v>
          </cell>
          <cell r="K819">
            <v>0</v>
          </cell>
          <cell r="L819">
            <v>0</v>
          </cell>
          <cell r="M819">
            <v>0</v>
          </cell>
          <cell r="N819">
            <v>0</v>
          </cell>
          <cell r="O819">
            <v>0</v>
          </cell>
          <cell r="P819">
            <v>0</v>
          </cell>
          <cell r="Q819">
            <v>0</v>
          </cell>
          <cell r="R819">
            <v>0</v>
          </cell>
          <cell r="S819">
            <v>0</v>
          </cell>
          <cell r="T819">
            <v>0</v>
          </cell>
          <cell r="U819">
            <v>0</v>
          </cell>
          <cell r="V819">
            <v>0</v>
          </cell>
          <cell r="W819">
            <v>0</v>
          </cell>
          <cell r="X819">
            <v>0</v>
          </cell>
          <cell r="Y819">
            <v>0</v>
          </cell>
          <cell r="Z819">
            <v>0</v>
          </cell>
          <cell r="AA819">
            <v>0</v>
          </cell>
          <cell r="AB819">
            <v>0</v>
          </cell>
          <cell r="AC819">
            <v>0</v>
          </cell>
        </row>
        <row r="820">
          <cell r="J820">
            <v>0</v>
          </cell>
          <cell r="K820">
            <v>0</v>
          </cell>
          <cell r="L820">
            <v>0</v>
          </cell>
          <cell r="M820">
            <v>0</v>
          </cell>
          <cell r="N820">
            <v>0</v>
          </cell>
          <cell r="O820">
            <v>0</v>
          </cell>
          <cell r="P820">
            <v>0</v>
          </cell>
          <cell r="Q820">
            <v>0</v>
          </cell>
          <cell r="R820">
            <v>0</v>
          </cell>
          <cell r="S820">
            <v>0</v>
          </cell>
          <cell r="T820">
            <v>0</v>
          </cell>
          <cell r="U820">
            <v>0</v>
          </cell>
          <cell r="V820">
            <v>0</v>
          </cell>
          <cell r="W820">
            <v>0</v>
          </cell>
          <cell r="X820">
            <v>0</v>
          </cell>
          <cell r="Y820">
            <v>0</v>
          </cell>
          <cell r="Z820">
            <v>0</v>
          </cell>
          <cell r="AA820">
            <v>0</v>
          </cell>
          <cell r="AB820">
            <v>0</v>
          </cell>
          <cell r="AC820">
            <v>0</v>
          </cell>
        </row>
        <row r="821">
          <cell r="J821">
            <v>0</v>
          </cell>
          <cell r="K821">
            <v>0</v>
          </cell>
          <cell r="L821">
            <v>0</v>
          </cell>
          <cell r="M821">
            <v>0</v>
          </cell>
          <cell r="N821">
            <v>0</v>
          </cell>
          <cell r="O821">
            <v>0</v>
          </cell>
          <cell r="P821">
            <v>0</v>
          </cell>
          <cell r="Q821">
            <v>0</v>
          </cell>
          <cell r="R821">
            <v>0</v>
          </cell>
          <cell r="S821">
            <v>0</v>
          </cell>
          <cell r="T821">
            <v>0</v>
          </cell>
          <cell r="U821">
            <v>0</v>
          </cell>
          <cell r="V821">
            <v>0</v>
          </cell>
          <cell r="W821">
            <v>0</v>
          </cell>
          <cell r="X821">
            <v>0</v>
          </cell>
          <cell r="Y821">
            <v>0</v>
          </cell>
          <cell r="Z821">
            <v>0</v>
          </cell>
          <cell r="AA821">
            <v>0</v>
          </cell>
          <cell r="AB821">
            <v>0</v>
          </cell>
          <cell r="AC821">
            <v>0</v>
          </cell>
        </row>
        <row r="822">
          <cell r="J822">
            <v>0</v>
          </cell>
          <cell r="K822">
            <v>0</v>
          </cell>
          <cell r="L822">
            <v>0</v>
          </cell>
          <cell r="M822">
            <v>0</v>
          </cell>
          <cell r="N822">
            <v>0</v>
          </cell>
          <cell r="O822">
            <v>0</v>
          </cell>
          <cell r="P822">
            <v>0</v>
          </cell>
          <cell r="Q822">
            <v>0</v>
          </cell>
          <cell r="R822">
            <v>0</v>
          </cell>
          <cell r="S822">
            <v>0</v>
          </cell>
          <cell r="T822">
            <v>0</v>
          </cell>
          <cell r="U822">
            <v>0</v>
          </cell>
          <cell r="V822">
            <v>0</v>
          </cell>
          <cell r="W822">
            <v>0</v>
          </cell>
          <cell r="X822">
            <v>0</v>
          </cell>
          <cell r="Y822">
            <v>0</v>
          </cell>
          <cell r="Z822">
            <v>0</v>
          </cell>
          <cell r="AA822">
            <v>0</v>
          </cell>
          <cell r="AB822">
            <v>0</v>
          </cell>
          <cell r="AC822">
            <v>0</v>
          </cell>
        </row>
        <row r="823">
          <cell r="J823">
            <v>0</v>
          </cell>
          <cell r="K823">
            <v>0</v>
          </cell>
          <cell r="L823">
            <v>0</v>
          </cell>
          <cell r="M823">
            <v>0</v>
          </cell>
          <cell r="N823">
            <v>0</v>
          </cell>
          <cell r="O823">
            <v>0</v>
          </cell>
          <cell r="P823">
            <v>0</v>
          </cell>
          <cell r="Q823">
            <v>0</v>
          </cell>
          <cell r="R823">
            <v>0</v>
          </cell>
          <cell r="S823">
            <v>0</v>
          </cell>
          <cell r="T823">
            <v>0</v>
          </cell>
          <cell r="U823">
            <v>0</v>
          </cell>
          <cell r="V823">
            <v>0</v>
          </cell>
          <cell r="W823">
            <v>0</v>
          </cell>
          <cell r="X823">
            <v>0</v>
          </cell>
          <cell r="Y823">
            <v>0</v>
          </cell>
          <cell r="Z823">
            <v>0</v>
          </cell>
          <cell r="AA823">
            <v>0</v>
          </cell>
          <cell r="AB823">
            <v>0</v>
          </cell>
          <cell r="AC823">
            <v>0</v>
          </cell>
        </row>
        <row r="824">
          <cell r="J824">
            <v>0</v>
          </cell>
          <cell r="K824">
            <v>0</v>
          </cell>
          <cell r="L824">
            <v>0</v>
          </cell>
          <cell r="M824">
            <v>0</v>
          </cell>
          <cell r="N824">
            <v>0</v>
          </cell>
          <cell r="O824">
            <v>0</v>
          </cell>
          <cell r="P824">
            <v>0</v>
          </cell>
          <cell r="Q824">
            <v>0</v>
          </cell>
          <cell r="R824">
            <v>0</v>
          </cell>
          <cell r="S824">
            <v>0</v>
          </cell>
          <cell r="T824">
            <v>0</v>
          </cell>
          <cell r="U824">
            <v>0</v>
          </cell>
          <cell r="V824">
            <v>0</v>
          </cell>
          <cell r="W824">
            <v>0</v>
          </cell>
          <cell r="X824">
            <v>0</v>
          </cell>
          <cell r="Y824">
            <v>0</v>
          </cell>
          <cell r="Z824">
            <v>0</v>
          </cell>
          <cell r="AA824">
            <v>0</v>
          </cell>
          <cell r="AB824">
            <v>0</v>
          </cell>
          <cell r="AC824">
            <v>0</v>
          </cell>
        </row>
        <row r="825">
          <cell r="J825">
            <v>0</v>
          </cell>
          <cell r="K825">
            <v>0</v>
          </cell>
          <cell r="L825">
            <v>0</v>
          </cell>
          <cell r="M825">
            <v>0</v>
          </cell>
          <cell r="N825">
            <v>0</v>
          </cell>
          <cell r="O825">
            <v>0</v>
          </cell>
          <cell r="P825">
            <v>0</v>
          </cell>
          <cell r="Q825">
            <v>0</v>
          </cell>
          <cell r="R825">
            <v>0</v>
          </cell>
          <cell r="S825">
            <v>0</v>
          </cell>
          <cell r="T825">
            <v>0</v>
          </cell>
          <cell r="U825">
            <v>0</v>
          </cell>
          <cell r="V825">
            <v>0</v>
          </cell>
          <cell r="W825">
            <v>0</v>
          </cell>
          <cell r="X825">
            <v>0</v>
          </cell>
          <cell r="Y825">
            <v>0</v>
          </cell>
          <cell r="Z825">
            <v>0</v>
          </cell>
          <cell r="AA825">
            <v>0</v>
          </cell>
          <cell r="AB825">
            <v>0</v>
          </cell>
          <cell r="AC825">
            <v>0</v>
          </cell>
        </row>
        <row r="826">
          <cell r="J826">
            <v>0</v>
          </cell>
          <cell r="K826">
            <v>0</v>
          </cell>
          <cell r="L826">
            <v>0</v>
          </cell>
          <cell r="M826">
            <v>0</v>
          </cell>
          <cell r="N826">
            <v>0</v>
          </cell>
          <cell r="O826">
            <v>0</v>
          </cell>
          <cell r="P826">
            <v>0</v>
          </cell>
          <cell r="Q826">
            <v>0</v>
          </cell>
          <cell r="R826">
            <v>0</v>
          </cell>
          <cell r="S826">
            <v>0</v>
          </cell>
          <cell r="T826">
            <v>0</v>
          </cell>
          <cell r="U826">
            <v>0</v>
          </cell>
          <cell r="V826">
            <v>0</v>
          </cell>
          <cell r="W826">
            <v>0</v>
          </cell>
          <cell r="X826">
            <v>0</v>
          </cell>
          <cell r="Y826">
            <v>0</v>
          </cell>
          <cell r="Z826">
            <v>0</v>
          </cell>
          <cell r="AA826">
            <v>0</v>
          </cell>
          <cell r="AB826">
            <v>0</v>
          </cell>
          <cell r="AC826">
            <v>0</v>
          </cell>
        </row>
        <row r="827">
          <cell r="J827">
            <v>0</v>
          </cell>
          <cell r="K827">
            <v>0</v>
          </cell>
          <cell r="L827">
            <v>0</v>
          </cell>
          <cell r="M827">
            <v>0</v>
          </cell>
          <cell r="N827">
            <v>0</v>
          </cell>
          <cell r="O827">
            <v>0</v>
          </cell>
          <cell r="P827">
            <v>0</v>
          </cell>
          <cell r="Q827">
            <v>0</v>
          </cell>
          <cell r="R827">
            <v>0</v>
          </cell>
          <cell r="S827">
            <v>0</v>
          </cell>
          <cell r="T827">
            <v>0</v>
          </cell>
          <cell r="U827">
            <v>0</v>
          </cell>
          <cell r="V827">
            <v>0</v>
          </cell>
          <cell r="W827">
            <v>0</v>
          </cell>
          <cell r="X827">
            <v>0</v>
          </cell>
          <cell r="Y827">
            <v>0</v>
          </cell>
          <cell r="Z827">
            <v>0</v>
          </cell>
          <cell r="AA827">
            <v>0</v>
          </cell>
          <cell r="AB827">
            <v>0</v>
          </cell>
          <cell r="AC827">
            <v>0</v>
          </cell>
        </row>
        <row r="828">
          <cell r="J828">
            <v>0</v>
          </cell>
          <cell r="K828">
            <v>0</v>
          </cell>
          <cell r="L828">
            <v>0</v>
          </cell>
          <cell r="M828">
            <v>0</v>
          </cell>
          <cell r="N828">
            <v>0</v>
          </cell>
          <cell r="O828">
            <v>0</v>
          </cell>
          <cell r="P828">
            <v>0</v>
          </cell>
          <cell r="Q828">
            <v>0</v>
          </cell>
          <cell r="R828">
            <v>0</v>
          </cell>
          <cell r="S828">
            <v>0</v>
          </cell>
          <cell r="T828">
            <v>0</v>
          </cell>
          <cell r="U828">
            <v>0</v>
          </cell>
          <cell r="V828">
            <v>0</v>
          </cell>
          <cell r="W828">
            <v>0</v>
          </cell>
          <cell r="X828">
            <v>0</v>
          </cell>
          <cell r="Y828">
            <v>0</v>
          </cell>
          <cell r="Z828">
            <v>0</v>
          </cell>
          <cell r="AA828">
            <v>0</v>
          </cell>
          <cell r="AB828">
            <v>0</v>
          </cell>
          <cell r="AC828">
            <v>0</v>
          </cell>
        </row>
        <row r="829">
          <cell r="J829">
            <v>0</v>
          </cell>
          <cell r="K829">
            <v>0</v>
          </cell>
          <cell r="L829">
            <v>0</v>
          </cell>
          <cell r="M829">
            <v>0</v>
          </cell>
          <cell r="N829">
            <v>0</v>
          </cell>
          <cell r="O829">
            <v>0</v>
          </cell>
          <cell r="P829">
            <v>0</v>
          </cell>
          <cell r="Q829">
            <v>0</v>
          </cell>
          <cell r="R829">
            <v>0</v>
          </cell>
          <cell r="S829">
            <v>0</v>
          </cell>
          <cell r="T829">
            <v>0</v>
          </cell>
          <cell r="U829">
            <v>0</v>
          </cell>
          <cell r="V829">
            <v>0</v>
          </cell>
          <cell r="W829">
            <v>0</v>
          </cell>
          <cell r="X829">
            <v>0</v>
          </cell>
          <cell r="Y829">
            <v>0</v>
          </cell>
          <cell r="Z829">
            <v>0</v>
          </cell>
          <cell r="AA829">
            <v>0</v>
          </cell>
          <cell r="AB829">
            <v>0</v>
          </cell>
          <cell r="AC829">
            <v>0</v>
          </cell>
        </row>
        <row r="830">
          <cell r="J830">
            <v>0</v>
          </cell>
          <cell r="K830">
            <v>0</v>
          </cell>
          <cell r="L830">
            <v>0</v>
          </cell>
          <cell r="M830">
            <v>0</v>
          </cell>
          <cell r="N830">
            <v>0</v>
          </cell>
          <cell r="O830">
            <v>0</v>
          </cell>
          <cell r="P830">
            <v>0</v>
          </cell>
          <cell r="Q830">
            <v>0</v>
          </cell>
          <cell r="R830">
            <v>0</v>
          </cell>
          <cell r="S830">
            <v>0</v>
          </cell>
          <cell r="T830">
            <v>0</v>
          </cell>
          <cell r="U830">
            <v>0</v>
          </cell>
          <cell r="V830">
            <v>0</v>
          </cell>
          <cell r="W830">
            <v>0</v>
          </cell>
          <cell r="X830">
            <v>0</v>
          </cell>
          <cell r="Y830">
            <v>0</v>
          </cell>
          <cell r="Z830">
            <v>0</v>
          </cell>
          <cell r="AA830">
            <v>0</v>
          </cell>
          <cell r="AB830">
            <v>0</v>
          </cell>
          <cell r="AC830">
            <v>0</v>
          </cell>
        </row>
        <row r="831">
          <cell r="J831">
            <v>0</v>
          </cell>
          <cell r="K831">
            <v>0</v>
          </cell>
          <cell r="L831">
            <v>0</v>
          </cell>
          <cell r="M831">
            <v>0</v>
          </cell>
          <cell r="N831">
            <v>0</v>
          </cell>
          <cell r="O831">
            <v>0</v>
          </cell>
          <cell r="P831">
            <v>0</v>
          </cell>
          <cell r="Q831">
            <v>0</v>
          </cell>
          <cell r="R831">
            <v>0</v>
          </cell>
          <cell r="S831">
            <v>0</v>
          </cell>
          <cell r="T831">
            <v>0</v>
          </cell>
          <cell r="U831">
            <v>0</v>
          </cell>
          <cell r="V831">
            <v>0</v>
          </cell>
          <cell r="W831">
            <v>0</v>
          </cell>
          <cell r="X831">
            <v>0</v>
          </cell>
          <cell r="Y831">
            <v>0</v>
          </cell>
          <cell r="Z831">
            <v>0</v>
          </cell>
          <cell r="AA831">
            <v>0</v>
          </cell>
          <cell r="AB831">
            <v>0</v>
          </cell>
          <cell r="AC831">
            <v>0</v>
          </cell>
        </row>
        <row r="832">
          <cell r="J832">
            <v>0.34</v>
          </cell>
          <cell r="K832">
            <v>0.34</v>
          </cell>
          <cell r="L832">
            <v>0.34</v>
          </cell>
          <cell r="M832">
            <v>0.34</v>
          </cell>
          <cell r="N832">
            <v>0.34</v>
          </cell>
          <cell r="O832">
            <v>0.34</v>
          </cell>
          <cell r="P832">
            <v>0.34</v>
          </cell>
          <cell r="Q832">
            <v>0.34</v>
          </cell>
          <cell r="R832">
            <v>0.34</v>
          </cell>
          <cell r="S832">
            <v>0.34</v>
          </cell>
          <cell r="T832">
            <v>0.34</v>
          </cell>
          <cell r="U832">
            <v>0.34</v>
          </cell>
          <cell r="V832">
            <v>0.34</v>
          </cell>
          <cell r="W832">
            <v>0.34</v>
          </cell>
          <cell r="X832">
            <v>0.34</v>
          </cell>
          <cell r="Y832">
            <v>0.34</v>
          </cell>
          <cell r="Z832">
            <v>0.34</v>
          </cell>
          <cell r="AA832">
            <v>0.34</v>
          </cell>
          <cell r="AB832">
            <v>0.34</v>
          </cell>
          <cell r="AC832">
            <v>0.34</v>
          </cell>
        </row>
        <row r="833">
          <cell r="J833">
            <v>0</v>
          </cell>
          <cell r="K833">
            <v>0</v>
          </cell>
          <cell r="L833">
            <v>0</v>
          </cell>
          <cell r="M833">
            <v>0</v>
          </cell>
          <cell r="N833">
            <v>0</v>
          </cell>
          <cell r="O833">
            <v>0</v>
          </cell>
          <cell r="P833">
            <v>0</v>
          </cell>
          <cell r="Q833">
            <v>0</v>
          </cell>
          <cell r="R833">
            <v>0</v>
          </cell>
          <cell r="S833">
            <v>0</v>
          </cell>
          <cell r="T833">
            <v>0</v>
          </cell>
          <cell r="U833">
            <v>0</v>
          </cell>
          <cell r="V833">
            <v>0</v>
          </cell>
          <cell r="W833">
            <v>0</v>
          </cell>
          <cell r="X833">
            <v>0</v>
          </cell>
          <cell r="Y833">
            <v>0</v>
          </cell>
          <cell r="Z833">
            <v>0</v>
          </cell>
          <cell r="AA833">
            <v>0</v>
          </cell>
          <cell r="AB833">
            <v>0</v>
          </cell>
          <cell r="AC833">
            <v>0</v>
          </cell>
        </row>
        <row r="834">
          <cell r="J834">
            <v>0</v>
          </cell>
          <cell r="K834">
            <v>0</v>
          </cell>
          <cell r="L834">
            <v>0</v>
          </cell>
          <cell r="M834">
            <v>0</v>
          </cell>
          <cell r="N834">
            <v>0</v>
          </cell>
          <cell r="O834">
            <v>0</v>
          </cell>
          <cell r="P834">
            <v>0</v>
          </cell>
          <cell r="Q834">
            <v>0</v>
          </cell>
          <cell r="R834">
            <v>0</v>
          </cell>
          <cell r="S834">
            <v>0</v>
          </cell>
          <cell r="T834">
            <v>0</v>
          </cell>
          <cell r="U834">
            <v>0</v>
          </cell>
          <cell r="V834">
            <v>0</v>
          </cell>
          <cell r="W834">
            <v>0</v>
          </cell>
          <cell r="X834">
            <v>0</v>
          </cell>
          <cell r="Y834">
            <v>0</v>
          </cell>
          <cell r="Z834">
            <v>0</v>
          </cell>
          <cell r="AA834">
            <v>0</v>
          </cell>
          <cell r="AB834">
            <v>0</v>
          </cell>
          <cell r="AC834">
            <v>0</v>
          </cell>
        </row>
        <row r="835">
          <cell r="J835">
            <v>0</v>
          </cell>
          <cell r="K835">
            <v>0</v>
          </cell>
          <cell r="L835">
            <v>0</v>
          </cell>
          <cell r="M835">
            <v>0</v>
          </cell>
          <cell r="N835">
            <v>0</v>
          </cell>
          <cell r="O835">
            <v>0</v>
          </cell>
          <cell r="P835">
            <v>0</v>
          </cell>
          <cell r="Q835">
            <v>0</v>
          </cell>
          <cell r="R835">
            <v>0</v>
          </cell>
          <cell r="S835">
            <v>0</v>
          </cell>
          <cell r="T835">
            <v>0</v>
          </cell>
          <cell r="U835">
            <v>0</v>
          </cell>
          <cell r="V835">
            <v>0</v>
          </cell>
          <cell r="W835">
            <v>0</v>
          </cell>
          <cell r="X835">
            <v>0</v>
          </cell>
          <cell r="Y835">
            <v>0</v>
          </cell>
          <cell r="Z835">
            <v>0</v>
          </cell>
          <cell r="AA835">
            <v>0</v>
          </cell>
          <cell r="AB835">
            <v>0</v>
          </cell>
          <cell r="AC835">
            <v>0</v>
          </cell>
        </row>
        <row r="836">
          <cell r="J836">
            <v>0</v>
          </cell>
          <cell r="K836">
            <v>0</v>
          </cell>
          <cell r="L836">
            <v>0</v>
          </cell>
          <cell r="M836">
            <v>0</v>
          </cell>
          <cell r="N836">
            <v>0</v>
          </cell>
          <cell r="O836">
            <v>0</v>
          </cell>
          <cell r="P836">
            <v>0</v>
          </cell>
          <cell r="Q836">
            <v>0</v>
          </cell>
          <cell r="R836">
            <v>0</v>
          </cell>
          <cell r="S836">
            <v>0</v>
          </cell>
          <cell r="T836">
            <v>0</v>
          </cell>
          <cell r="U836">
            <v>0</v>
          </cell>
          <cell r="V836">
            <v>0</v>
          </cell>
          <cell r="W836">
            <v>0</v>
          </cell>
          <cell r="X836">
            <v>0</v>
          </cell>
          <cell r="Y836">
            <v>0</v>
          </cell>
          <cell r="Z836">
            <v>0</v>
          </cell>
          <cell r="AA836">
            <v>0</v>
          </cell>
          <cell r="AB836">
            <v>0</v>
          </cell>
          <cell r="AC836">
            <v>0</v>
          </cell>
        </row>
        <row r="837">
          <cell r="J837">
            <v>0</v>
          </cell>
          <cell r="K837">
            <v>0</v>
          </cell>
          <cell r="L837">
            <v>0</v>
          </cell>
          <cell r="M837">
            <v>0</v>
          </cell>
          <cell r="N837">
            <v>0</v>
          </cell>
          <cell r="O837">
            <v>0</v>
          </cell>
          <cell r="P837">
            <v>0</v>
          </cell>
          <cell r="Q837">
            <v>0</v>
          </cell>
          <cell r="R837">
            <v>0</v>
          </cell>
          <cell r="S837">
            <v>0</v>
          </cell>
          <cell r="T837">
            <v>0</v>
          </cell>
          <cell r="U837">
            <v>0</v>
          </cell>
          <cell r="V837">
            <v>0</v>
          </cell>
          <cell r="W837">
            <v>0</v>
          </cell>
          <cell r="X837">
            <v>0</v>
          </cell>
          <cell r="Y837">
            <v>0</v>
          </cell>
          <cell r="Z837">
            <v>0</v>
          </cell>
          <cell r="AA837">
            <v>0</v>
          </cell>
          <cell r="AB837">
            <v>0</v>
          </cell>
          <cell r="AC837">
            <v>0</v>
          </cell>
        </row>
        <row r="838">
          <cell r="J838">
            <v>0</v>
          </cell>
          <cell r="K838">
            <v>0</v>
          </cell>
          <cell r="L838">
            <v>0</v>
          </cell>
          <cell r="M838">
            <v>0</v>
          </cell>
          <cell r="N838">
            <v>0</v>
          </cell>
          <cell r="O838">
            <v>0</v>
          </cell>
          <cell r="P838">
            <v>0</v>
          </cell>
          <cell r="Q838">
            <v>0</v>
          </cell>
          <cell r="R838">
            <v>0</v>
          </cell>
          <cell r="S838">
            <v>0</v>
          </cell>
          <cell r="T838">
            <v>0</v>
          </cell>
          <cell r="U838">
            <v>0</v>
          </cell>
          <cell r="V838">
            <v>0</v>
          </cell>
          <cell r="W838">
            <v>0</v>
          </cell>
          <cell r="X838">
            <v>0</v>
          </cell>
          <cell r="Y838">
            <v>0</v>
          </cell>
          <cell r="Z838">
            <v>0</v>
          </cell>
          <cell r="AA838">
            <v>0</v>
          </cell>
          <cell r="AB838">
            <v>0</v>
          </cell>
          <cell r="AC838">
            <v>0</v>
          </cell>
        </row>
        <row r="839">
          <cell r="J839">
            <v>0</v>
          </cell>
          <cell r="K839">
            <v>0</v>
          </cell>
          <cell r="L839">
            <v>0</v>
          </cell>
          <cell r="M839">
            <v>0</v>
          </cell>
          <cell r="N839">
            <v>0</v>
          </cell>
          <cell r="O839">
            <v>0</v>
          </cell>
          <cell r="P839">
            <v>0</v>
          </cell>
          <cell r="Q839">
            <v>0</v>
          </cell>
          <cell r="R839">
            <v>0</v>
          </cell>
          <cell r="S839">
            <v>0</v>
          </cell>
          <cell r="T839">
            <v>0</v>
          </cell>
          <cell r="U839">
            <v>0</v>
          </cell>
          <cell r="V839">
            <v>0</v>
          </cell>
          <cell r="W839">
            <v>0</v>
          </cell>
          <cell r="X839">
            <v>0</v>
          </cell>
          <cell r="Y839">
            <v>0</v>
          </cell>
          <cell r="Z839">
            <v>0</v>
          </cell>
          <cell r="AA839">
            <v>0</v>
          </cell>
          <cell r="AB839">
            <v>0</v>
          </cell>
          <cell r="AC839">
            <v>0</v>
          </cell>
        </row>
        <row r="840">
          <cell r="J840">
            <v>0</v>
          </cell>
          <cell r="K840">
            <v>0</v>
          </cell>
          <cell r="L840">
            <v>0</v>
          </cell>
          <cell r="M840">
            <v>0</v>
          </cell>
          <cell r="N840">
            <v>0</v>
          </cell>
          <cell r="O840">
            <v>0</v>
          </cell>
          <cell r="P840">
            <v>0</v>
          </cell>
          <cell r="Q840">
            <v>0</v>
          </cell>
          <cell r="R840">
            <v>0</v>
          </cell>
          <cell r="S840">
            <v>0</v>
          </cell>
          <cell r="T840">
            <v>0</v>
          </cell>
          <cell r="U840">
            <v>0</v>
          </cell>
          <cell r="V840">
            <v>0</v>
          </cell>
          <cell r="W840">
            <v>0</v>
          </cell>
          <cell r="X840">
            <v>0</v>
          </cell>
          <cell r="Y840">
            <v>0</v>
          </cell>
          <cell r="Z840">
            <v>0</v>
          </cell>
          <cell r="AA840">
            <v>0</v>
          </cell>
          <cell r="AB840">
            <v>0</v>
          </cell>
          <cell r="AC840">
            <v>0</v>
          </cell>
        </row>
        <row r="841">
          <cell r="J841">
            <v>0</v>
          </cell>
          <cell r="K841">
            <v>0</v>
          </cell>
          <cell r="L841">
            <v>0</v>
          </cell>
          <cell r="M841">
            <v>0</v>
          </cell>
          <cell r="N841">
            <v>0</v>
          </cell>
          <cell r="O841">
            <v>0</v>
          </cell>
          <cell r="P841">
            <v>0</v>
          </cell>
          <cell r="Q841">
            <v>0</v>
          </cell>
          <cell r="R841">
            <v>0</v>
          </cell>
          <cell r="S841">
            <v>0</v>
          </cell>
          <cell r="T841">
            <v>0</v>
          </cell>
          <cell r="U841">
            <v>0</v>
          </cell>
          <cell r="V841">
            <v>0</v>
          </cell>
          <cell r="W841">
            <v>0</v>
          </cell>
          <cell r="X841">
            <v>0</v>
          </cell>
          <cell r="Y841">
            <v>0</v>
          </cell>
          <cell r="Z841">
            <v>0</v>
          </cell>
          <cell r="AA841">
            <v>0</v>
          </cell>
          <cell r="AB841">
            <v>0</v>
          </cell>
          <cell r="AC841">
            <v>0</v>
          </cell>
        </row>
        <row r="842">
          <cell r="J842">
            <v>0</v>
          </cell>
          <cell r="K842">
            <v>0</v>
          </cell>
          <cell r="L842">
            <v>0</v>
          </cell>
          <cell r="M842">
            <v>0</v>
          </cell>
          <cell r="N842">
            <v>0</v>
          </cell>
          <cell r="O842">
            <v>0</v>
          </cell>
          <cell r="P842">
            <v>0</v>
          </cell>
          <cell r="Q842">
            <v>0</v>
          </cell>
          <cell r="R842">
            <v>0</v>
          </cell>
          <cell r="S842">
            <v>0</v>
          </cell>
          <cell r="T842">
            <v>0</v>
          </cell>
          <cell r="U842">
            <v>0</v>
          </cell>
          <cell r="V842">
            <v>0</v>
          </cell>
          <cell r="W842">
            <v>0</v>
          </cell>
          <cell r="X842">
            <v>0</v>
          </cell>
          <cell r="Y842">
            <v>0</v>
          </cell>
          <cell r="Z842">
            <v>0</v>
          </cell>
          <cell r="AA842">
            <v>0</v>
          </cell>
          <cell r="AB842">
            <v>0</v>
          </cell>
          <cell r="AC842">
            <v>0</v>
          </cell>
        </row>
        <row r="843">
          <cell r="J843">
            <v>0</v>
          </cell>
          <cell r="K843">
            <v>0</v>
          </cell>
          <cell r="L843">
            <v>0</v>
          </cell>
          <cell r="M843">
            <v>0</v>
          </cell>
          <cell r="N843">
            <v>0</v>
          </cell>
          <cell r="O843">
            <v>0</v>
          </cell>
          <cell r="P843">
            <v>0</v>
          </cell>
          <cell r="Q843">
            <v>0</v>
          </cell>
          <cell r="R843">
            <v>0</v>
          </cell>
          <cell r="S843">
            <v>0</v>
          </cell>
          <cell r="T843">
            <v>0</v>
          </cell>
          <cell r="U843">
            <v>0</v>
          </cell>
          <cell r="V843">
            <v>0</v>
          </cell>
          <cell r="W843">
            <v>0</v>
          </cell>
          <cell r="X843">
            <v>0</v>
          </cell>
          <cell r="Y843">
            <v>0</v>
          </cell>
          <cell r="Z843">
            <v>0</v>
          </cell>
          <cell r="AA843">
            <v>0</v>
          </cell>
          <cell r="AB843">
            <v>0</v>
          </cell>
          <cell r="AC843">
            <v>0</v>
          </cell>
        </row>
        <row r="844">
          <cell r="J844">
            <v>0</v>
          </cell>
          <cell r="K844">
            <v>0</v>
          </cell>
          <cell r="L844">
            <v>0</v>
          </cell>
          <cell r="M844">
            <v>0</v>
          </cell>
          <cell r="N844">
            <v>0</v>
          </cell>
          <cell r="O844">
            <v>0</v>
          </cell>
          <cell r="P844">
            <v>0</v>
          </cell>
          <cell r="Q844">
            <v>0</v>
          </cell>
          <cell r="R844">
            <v>0</v>
          </cell>
          <cell r="S844">
            <v>0</v>
          </cell>
          <cell r="T844">
            <v>0</v>
          </cell>
          <cell r="U844">
            <v>0</v>
          </cell>
          <cell r="V844">
            <v>0</v>
          </cell>
          <cell r="W844">
            <v>0</v>
          </cell>
          <cell r="X844">
            <v>0</v>
          </cell>
          <cell r="Y844">
            <v>0</v>
          </cell>
          <cell r="Z844">
            <v>0</v>
          </cell>
          <cell r="AA844">
            <v>0</v>
          </cell>
          <cell r="AB844">
            <v>0</v>
          </cell>
          <cell r="AC844">
            <v>0</v>
          </cell>
        </row>
        <row r="845">
          <cell r="J845">
            <v>0</v>
          </cell>
          <cell r="K845">
            <v>0</v>
          </cell>
          <cell r="L845">
            <v>0</v>
          </cell>
          <cell r="M845">
            <v>0</v>
          </cell>
          <cell r="N845">
            <v>0</v>
          </cell>
          <cell r="O845">
            <v>0</v>
          </cell>
          <cell r="P845">
            <v>0</v>
          </cell>
          <cell r="Q845">
            <v>0</v>
          </cell>
          <cell r="R845">
            <v>0</v>
          </cell>
          <cell r="S845">
            <v>0</v>
          </cell>
          <cell r="T845">
            <v>0</v>
          </cell>
          <cell r="U845">
            <v>0</v>
          </cell>
          <cell r="V845">
            <v>0</v>
          </cell>
          <cell r="W845">
            <v>0</v>
          </cell>
          <cell r="X845">
            <v>0</v>
          </cell>
          <cell r="Y845">
            <v>0</v>
          </cell>
          <cell r="Z845">
            <v>0</v>
          </cell>
          <cell r="AA845">
            <v>0</v>
          </cell>
          <cell r="AB845">
            <v>0</v>
          </cell>
          <cell r="AC845">
            <v>0</v>
          </cell>
        </row>
        <row r="846">
          <cell r="J846">
            <v>0</v>
          </cell>
          <cell r="K846">
            <v>0</v>
          </cell>
          <cell r="L846">
            <v>0</v>
          </cell>
          <cell r="M846">
            <v>0</v>
          </cell>
          <cell r="N846">
            <v>0</v>
          </cell>
          <cell r="O846">
            <v>0</v>
          </cell>
          <cell r="P846">
            <v>0</v>
          </cell>
          <cell r="Q846">
            <v>0</v>
          </cell>
          <cell r="R846">
            <v>0</v>
          </cell>
          <cell r="S846">
            <v>0</v>
          </cell>
          <cell r="T846">
            <v>0</v>
          </cell>
          <cell r="U846">
            <v>0</v>
          </cell>
          <cell r="V846">
            <v>0</v>
          </cell>
          <cell r="W846">
            <v>0</v>
          </cell>
          <cell r="X846">
            <v>0</v>
          </cell>
          <cell r="Y846">
            <v>0</v>
          </cell>
          <cell r="Z846">
            <v>0</v>
          </cell>
          <cell r="AA846">
            <v>0</v>
          </cell>
          <cell r="AB846">
            <v>0</v>
          </cell>
          <cell r="AC846">
            <v>0</v>
          </cell>
        </row>
        <row r="847">
          <cell r="J847">
            <v>0</v>
          </cell>
          <cell r="K847">
            <v>0</v>
          </cell>
          <cell r="L847">
            <v>0</v>
          </cell>
          <cell r="M847">
            <v>0</v>
          </cell>
          <cell r="N847">
            <v>0</v>
          </cell>
          <cell r="O847">
            <v>0</v>
          </cell>
          <cell r="P847">
            <v>0</v>
          </cell>
          <cell r="Q847">
            <v>0</v>
          </cell>
          <cell r="R847">
            <v>0</v>
          </cell>
          <cell r="S847">
            <v>0</v>
          </cell>
          <cell r="T847">
            <v>0</v>
          </cell>
          <cell r="U847">
            <v>0</v>
          </cell>
          <cell r="V847">
            <v>0</v>
          </cell>
          <cell r="W847">
            <v>0</v>
          </cell>
          <cell r="X847">
            <v>0</v>
          </cell>
          <cell r="Y847">
            <v>0</v>
          </cell>
          <cell r="Z847">
            <v>0</v>
          </cell>
          <cell r="AA847">
            <v>0</v>
          </cell>
          <cell r="AB847">
            <v>0</v>
          </cell>
          <cell r="AC847">
            <v>0</v>
          </cell>
        </row>
        <row r="848">
          <cell r="J848">
            <v>0</v>
          </cell>
          <cell r="K848">
            <v>0</v>
          </cell>
          <cell r="L848">
            <v>0</v>
          </cell>
          <cell r="M848">
            <v>0</v>
          </cell>
          <cell r="N848">
            <v>0</v>
          </cell>
          <cell r="O848">
            <v>0</v>
          </cell>
          <cell r="P848">
            <v>0</v>
          </cell>
          <cell r="Q848">
            <v>0</v>
          </cell>
          <cell r="R848">
            <v>0</v>
          </cell>
          <cell r="S848">
            <v>0</v>
          </cell>
          <cell r="T848">
            <v>0</v>
          </cell>
          <cell r="U848">
            <v>0</v>
          </cell>
          <cell r="V848">
            <v>0</v>
          </cell>
          <cell r="W848">
            <v>0</v>
          </cell>
          <cell r="X848">
            <v>0</v>
          </cell>
          <cell r="Y848">
            <v>0</v>
          </cell>
          <cell r="Z848">
            <v>0</v>
          </cell>
          <cell r="AA848">
            <v>0</v>
          </cell>
          <cell r="AB848">
            <v>0</v>
          </cell>
          <cell r="AC848">
            <v>0</v>
          </cell>
        </row>
        <row r="849">
          <cell r="J849">
            <v>0</v>
          </cell>
          <cell r="K849">
            <v>0</v>
          </cell>
          <cell r="L849">
            <v>0</v>
          </cell>
          <cell r="M849">
            <v>0</v>
          </cell>
          <cell r="N849">
            <v>0</v>
          </cell>
          <cell r="O849">
            <v>0</v>
          </cell>
          <cell r="P849">
            <v>0</v>
          </cell>
          <cell r="Q849">
            <v>0</v>
          </cell>
          <cell r="R849">
            <v>0</v>
          </cell>
          <cell r="S849">
            <v>0</v>
          </cell>
          <cell r="T849">
            <v>0</v>
          </cell>
          <cell r="U849">
            <v>0</v>
          </cell>
          <cell r="V849">
            <v>0</v>
          </cell>
          <cell r="W849">
            <v>0</v>
          </cell>
          <cell r="X849">
            <v>0</v>
          </cell>
          <cell r="Y849">
            <v>0</v>
          </cell>
          <cell r="Z849">
            <v>0</v>
          </cell>
          <cell r="AA849">
            <v>0</v>
          </cell>
          <cell r="AB849">
            <v>0</v>
          </cell>
          <cell r="AC849">
            <v>0</v>
          </cell>
        </row>
        <row r="850">
          <cell r="J850">
            <v>0</v>
          </cell>
          <cell r="K850">
            <v>0</v>
          </cell>
          <cell r="L850">
            <v>0</v>
          </cell>
          <cell r="M850">
            <v>0</v>
          </cell>
          <cell r="N850">
            <v>0</v>
          </cell>
          <cell r="O850">
            <v>0</v>
          </cell>
          <cell r="P850">
            <v>0</v>
          </cell>
          <cell r="Q850">
            <v>0</v>
          </cell>
          <cell r="R850">
            <v>0</v>
          </cell>
          <cell r="S850">
            <v>0</v>
          </cell>
          <cell r="T850">
            <v>0</v>
          </cell>
          <cell r="U850">
            <v>0</v>
          </cell>
          <cell r="V850">
            <v>0</v>
          </cell>
          <cell r="W850">
            <v>0</v>
          </cell>
          <cell r="X850">
            <v>0</v>
          </cell>
          <cell r="Y850">
            <v>0</v>
          </cell>
          <cell r="Z850">
            <v>0</v>
          </cell>
          <cell r="AA850">
            <v>0</v>
          </cell>
          <cell r="AB850">
            <v>0</v>
          </cell>
          <cell r="AC850">
            <v>0</v>
          </cell>
        </row>
        <row r="851">
          <cell r="J851">
            <v>0</v>
          </cell>
          <cell r="K851">
            <v>0</v>
          </cell>
          <cell r="L851">
            <v>0</v>
          </cell>
          <cell r="M851">
            <v>0</v>
          </cell>
          <cell r="N851">
            <v>0</v>
          </cell>
          <cell r="O851">
            <v>0</v>
          </cell>
          <cell r="P851">
            <v>0</v>
          </cell>
          <cell r="Q851">
            <v>0</v>
          </cell>
          <cell r="R851">
            <v>0</v>
          </cell>
          <cell r="S851">
            <v>0</v>
          </cell>
          <cell r="T851">
            <v>0</v>
          </cell>
          <cell r="U851">
            <v>0</v>
          </cell>
          <cell r="V851">
            <v>0</v>
          </cell>
          <cell r="W851">
            <v>0</v>
          </cell>
          <cell r="X851">
            <v>0</v>
          </cell>
          <cell r="Y851">
            <v>0</v>
          </cell>
          <cell r="Z851">
            <v>0</v>
          </cell>
          <cell r="AA851">
            <v>0</v>
          </cell>
          <cell r="AB851">
            <v>0</v>
          </cell>
          <cell r="AC851">
            <v>0</v>
          </cell>
        </row>
        <row r="852">
          <cell r="J852">
            <v>0</v>
          </cell>
          <cell r="K852">
            <v>0</v>
          </cell>
          <cell r="L852">
            <v>0</v>
          </cell>
          <cell r="M852">
            <v>0</v>
          </cell>
          <cell r="N852">
            <v>0</v>
          </cell>
          <cell r="O852">
            <v>0</v>
          </cell>
          <cell r="P852">
            <v>0</v>
          </cell>
          <cell r="Q852">
            <v>0</v>
          </cell>
          <cell r="R852">
            <v>0</v>
          </cell>
          <cell r="S852">
            <v>0</v>
          </cell>
          <cell r="T852">
            <v>0</v>
          </cell>
          <cell r="U852">
            <v>0</v>
          </cell>
          <cell r="V852">
            <v>0</v>
          </cell>
          <cell r="W852">
            <v>0</v>
          </cell>
          <cell r="X852">
            <v>0</v>
          </cell>
          <cell r="Y852">
            <v>0</v>
          </cell>
          <cell r="Z852">
            <v>0</v>
          </cell>
          <cell r="AA852">
            <v>0</v>
          </cell>
          <cell r="AB852">
            <v>0</v>
          </cell>
          <cell r="AC852">
            <v>0</v>
          </cell>
        </row>
        <row r="853">
          <cell r="J853">
            <v>0</v>
          </cell>
          <cell r="K853">
            <v>0</v>
          </cell>
          <cell r="L853">
            <v>0</v>
          </cell>
          <cell r="M853">
            <v>0</v>
          </cell>
          <cell r="N853">
            <v>0</v>
          </cell>
          <cell r="O853">
            <v>0</v>
          </cell>
          <cell r="P853">
            <v>0</v>
          </cell>
          <cell r="Q853">
            <v>0</v>
          </cell>
          <cell r="R853">
            <v>0</v>
          </cell>
          <cell r="S853">
            <v>0</v>
          </cell>
          <cell r="T853">
            <v>0</v>
          </cell>
          <cell r="U853">
            <v>0</v>
          </cell>
          <cell r="V853">
            <v>0</v>
          </cell>
          <cell r="W853">
            <v>0</v>
          </cell>
          <cell r="X853">
            <v>0</v>
          </cell>
          <cell r="Y853">
            <v>0</v>
          </cell>
          <cell r="Z853">
            <v>0</v>
          </cell>
          <cell r="AA853">
            <v>0</v>
          </cell>
          <cell r="AB853">
            <v>0</v>
          </cell>
          <cell r="AC853">
            <v>0</v>
          </cell>
        </row>
        <row r="854">
          <cell r="J854">
            <v>0</v>
          </cell>
          <cell r="K854">
            <v>0</v>
          </cell>
          <cell r="L854">
            <v>0</v>
          </cell>
          <cell r="M854">
            <v>0</v>
          </cell>
          <cell r="N854">
            <v>0</v>
          </cell>
          <cell r="O854">
            <v>0</v>
          </cell>
          <cell r="P854">
            <v>0</v>
          </cell>
          <cell r="Q854">
            <v>0</v>
          </cell>
          <cell r="R854">
            <v>0</v>
          </cell>
          <cell r="S854">
            <v>0</v>
          </cell>
          <cell r="T854">
            <v>0</v>
          </cell>
          <cell r="U854">
            <v>0</v>
          </cell>
          <cell r="V854">
            <v>0</v>
          </cell>
          <cell r="W854">
            <v>0</v>
          </cell>
          <cell r="X854">
            <v>0</v>
          </cell>
          <cell r="Y854">
            <v>0</v>
          </cell>
          <cell r="Z854">
            <v>0</v>
          </cell>
          <cell r="AA854">
            <v>0</v>
          </cell>
          <cell r="AB854">
            <v>0</v>
          </cell>
          <cell r="AC854">
            <v>0</v>
          </cell>
        </row>
        <row r="855">
          <cell r="J855">
            <v>0</v>
          </cell>
          <cell r="K855">
            <v>0</v>
          </cell>
          <cell r="L855">
            <v>0</v>
          </cell>
          <cell r="M855">
            <v>0</v>
          </cell>
          <cell r="N855">
            <v>0</v>
          </cell>
          <cell r="O855">
            <v>0</v>
          </cell>
          <cell r="P855">
            <v>0</v>
          </cell>
          <cell r="Q855">
            <v>0</v>
          </cell>
          <cell r="R855">
            <v>0</v>
          </cell>
          <cell r="S855">
            <v>0</v>
          </cell>
          <cell r="T855">
            <v>0</v>
          </cell>
          <cell r="U855">
            <v>0</v>
          </cell>
          <cell r="V855">
            <v>0</v>
          </cell>
          <cell r="W855">
            <v>0</v>
          </cell>
          <cell r="X855">
            <v>0</v>
          </cell>
          <cell r="Y855">
            <v>0</v>
          </cell>
          <cell r="Z855">
            <v>0</v>
          </cell>
          <cell r="AA855">
            <v>0</v>
          </cell>
          <cell r="AB855">
            <v>0</v>
          </cell>
          <cell r="AC855">
            <v>0</v>
          </cell>
        </row>
        <row r="856">
          <cell r="J856">
            <v>0</v>
          </cell>
          <cell r="K856">
            <v>0</v>
          </cell>
          <cell r="L856">
            <v>0</v>
          </cell>
          <cell r="M856">
            <v>0</v>
          </cell>
          <cell r="N856">
            <v>0</v>
          </cell>
          <cell r="O856">
            <v>0</v>
          </cell>
          <cell r="P856">
            <v>0</v>
          </cell>
          <cell r="Q856">
            <v>0</v>
          </cell>
          <cell r="R856">
            <v>0</v>
          </cell>
          <cell r="S856">
            <v>0</v>
          </cell>
          <cell r="T856">
            <v>0</v>
          </cell>
          <cell r="U856">
            <v>0</v>
          </cell>
          <cell r="V856">
            <v>0</v>
          </cell>
          <cell r="W856">
            <v>0</v>
          </cell>
          <cell r="X856">
            <v>0</v>
          </cell>
          <cell r="Y856">
            <v>0</v>
          </cell>
          <cell r="Z856">
            <v>0</v>
          </cell>
          <cell r="AA856">
            <v>0</v>
          </cell>
          <cell r="AB856">
            <v>0</v>
          </cell>
          <cell r="AC856">
            <v>0</v>
          </cell>
        </row>
        <row r="857">
          <cell r="J857">
            <v>0</v>
          </cell>
          <cell r="K857">
            <v>0</v>
          </cell>
          <cell r="L857">
            <v>0</v>
          </cell>
          <cell r="M857">
            <v>0</v>
          </cell>
          <cell r="N857">
            <v>0</v>
          </cell>
          <cell r="O857">
            <v>0</v>
          </cell>
          <cell r="P857">
            <v>0</v>
          </cell>
          <cell r="Q857">
            <v>0</v>
          </cell>
          <cell r="R857">
            <v>0</v>
          </cell>
          <cell r="S857">
            <v>0</v>
          </cell>
          <cell r="T857">
            <v>0</v>
          </cell>
          <cell r="U857">
            <v>0</v>
          </cell>
          <cell r="V857">
            <v>0</v>
          </cell>
          <cell r="W857">
            <v>0</v>
          </cell>
          <cell r="X857">
            <v>0</v>
          </cell>
          <cell r="Y857">
            <v>0</v>
          </cell>
          <cell r="Z857">
            <v>0</v>
          </cell>
          <cell r="AA857">
            <v>0</v>
          </cell>
          <cell r="AB857">
            <v>0</v>
          </cell>
          <cell r="AC857">
            <v>0</v>
          </cell>
        </row>
        <row r="858">
          <cell r="J858">
            <v>0</v>
          </cell>
          <cell r="K858">
            <v>0</v>
          </cell>
          <cell r="L858">
            <v>0</v>
          </cell>
          <cell r="M858">
            <v>0</v>
          </cell>
          <cell r="N858">
            <v>0</v>
          </cell>
          <cell r="O858">
            <v>0</v>
          </cell>
          <cell r="P858">
            <v>0</v>
          </cell>
          <cell r="Q858">
            <v>0</v>
          </cell>
          <cell r="R858">
            <v>0</v>
          </cell>
          <cell r="S858">
            <v>0</v>
          </cell>
          <cell r="T858">
            <v>0</v>
          </cell>
          <cell r="U858">
            <v>0</v>
          </cell>
          <cell r="V858">
            <v>0</v>
          </cell>
          <cell r="W858">
            <v>0</v>
          </cell>
          <cell r="X858">
            <v>0</v>
          </cell>
          <cell r="Y858">
            <v>0</v>
          </cell>
          <cell r="Z858">
            <v>0</v>
          </cell>
          <cell r="AA858">
            <v>0</v>
          </cell>
          <cell r="AB858">
            <v>0</v>
          </cell>
          <cell r="AC858">
            <v>0</v>
          </cell>
        </row>
        <row r="859">
          <cell r="J859">
            <v>0</v>
          </cell>
          <cell r="K859">
            <v>0</v>
          </cell>
          <cell r="L859">
            <v>0</v>
          </cell>
          <cell r="M859">
            <v>0</v>
          </cell>
          <cell r="N859">
            <v>0</v>
          </cell>
          <cell r="O859">
            <v>0</v>
          </cell>
          <cell r="P859">
            <v>0</v>
          </cell>
          <cell r="Q859">
            <v>0</v>
          </cell>
          <cell r="R859">
            <v>0</v>
          </cell>
          <cell r="S859">
            <v>0</v>
          </cell>
          <cell r="T859">
            <v>0</v>
          </cell>
          <cell r="U859">
            <v>0</v>
          </cell>
          <cell r="V859">
            <v>0</v>
          </cell>
          <cell r="W859">
            <v>0</v>
          </cell>
          <cell r="X859">
            <v>0</v>
          </cell>
          <cell r="Y859">
            <v>0</v>
          </cell>
          <cell r="Z859">
            <v>0</v>
          </cell>
          <cell r="AA859">
            <v>0</v>
          </cell>
          <cell r="AB859">
            <v>0</v>
          </cell>
          <cell r="AC859">
            <v>0</v>
          </cell>
        </row>
        <row r="860">
          <cell r="J860">
            <v>0</v>
          </cell>
          <cell r="K860">
            <v>0</v>
          </cell>
          <cell r="L860">
            <v>0</v>
          </cell>
          <cell r="M860">
            <v>0</v>
          </cell>
          <cell r="N860">
            <v>0</v>
          </cell>
          <cell r="O860">
            <v>0</v>
          </cell>
          <cell r="P860">
            <v>0</v>
          </cell>
          <cell r="Q860">
            <v>0</v>
          </cell>
          <cell r="R860">
            <v>0</v>
          </cell>
          <cell r="S860">
            <v>0</v>
          </cell>
          <cell r="T860">
            <v>0</v>
          </cell>
          <cell r="U860">
            <v>0</v>
          </cell>
          <cell r="V860">
            <v>0</v>
          </cell>
          <cell r="W860">
            <v>0</v>
          </cell>
          <cell r="X860">
            <v>0</v>
          </cell>
          <cell r="Y860">
            <v>0</v>
          </cell>
          <cell r="Z860">
            <v>0</v>
          </cell>
          <cell r="AA860">
            <v>0</v>
          </cell>
          <cell r="AB860">
            <v>0</v>
          </cell>
          <cell r="AC860">
            <v>0</v>
          </cell>
        </row>
        <row r="861">
          <cell r="J861">
            <v>0</v>
          </cell>
          <cell r="K861">
            <v>0</v>
          </cell>
          <cell r="L861">
            <v>0</v>
          </cell>
          <cell r="M861">
            <v>0</v>
          </cell>
          <cell r="N861">
            <v>0</v>
          </cell>
          <cell r="O861">
            <v>0</v>
          </cell>
          <cell r="P861">
            <v>0</v>
          </cell>
          <cell r="Q861">
            <v>0</v>
          </cell>
          <cell r="R861">
            <v>0</v>
          </cell>
          <cell r="S861">
            <v>0</v>
          </cell>
          <cell r="T861">
            <v>0</v>
          </cell>
          <cell r="U861">
            <v>0</v>
          </cell>
          <cell r="V861">
            <v>0</v>
          </cell>
          <cell r="W861">
            <v>0</v>
          </cell>
          <cell r="X861">
            <v>0</v>
          </cell>
          <cell r="Y861">
            <v>0</v>
          </cell>
          <cell r="Z861">
            <v>0</v>
          </cell>
          <cell r="AA861">
            <v>0</v>
          </cell>
          <cell r="AB861">
            <v>0</v>
          </cell>
          <cell r="AC861">
            <v>0</v>
          </cell>
        </row>
        <row r="862">
          <cell r="J862">
            <v>0</v>
          </cell>
          <cell r="K862">
            <v>0</v>
          </cell>
          <cell r="L862">
            <v>0</v>
          </cell>
          <cell r="M862">
            <v>0</v>
          </cell>
          <cell r="N862">
            <v>0</v>
          </cell>
          <cell r="O862">
            <v>0</v>
          </cell>
          <cell r="P862">
            <v>0</v>
          </cell>
          <cell r="Q862">
            <v>0</v>
          </cell>
          <cell r="R862">
            <v>0</v>
          </cell>
          <cell r="S862">
            <v>0</v>
          </cell>
          <cell r="T862">
            <v>0</v>
          </cell>
          <cell r="U862">
            <v>0</v>
          </cell>
          <cell r="V862">
            <v>0</v>
          </cell>
          <cell r="W862">
            <v>0</v>
          </cell>
          <cell r="X862">
            <v>0</v>
          </cell>
          <cell r="Y862">
            <v>0</v>
          </cell>
          <cell r="Z862">
            <v>0</v>
          </cell>
          <cell r="AA862">
            <v>0</v>
          </cell>
          <cell r="AB862">
            <v>0</v>
          </cell>
          <cell r="AC862">
            <v>0</v>
          </cell>
        </row>
        <row r="863">
          <cell r="J863">
            <v>0</v>
          </cell>
          <cell r="K863">
            <v>0</v>
          </cell>
          <cell r="L863">
            <v>0</v>
          </cell>
          <cell r="M863">
            <v>0</v>
          </cell>
          <cell r="N863">
            <v>0</v>
          </cell>
          <cell r="O863">
            <v>0</v>
          </cell>
          <cell r="P863">
            <v>0</v>
          </cell>
          <cell r="Q863">
            <v>0</v>
          </cell>
          <cell r="R863">
            <v>0</v>
          </cell>
          <cell r="S863">
            <v>0</v>
          </cell>
          <cell r="T863">
            <v>0</v>
          </cell>
          <cell r="U863">
            <v>0</v>
          </cell>
          <cell r="V863">
            <v>0</v>
          </cell>
          <cell r="W863">
            <v>0</v>
          </cell>
          <cell r="X863">
            <v>0</v>
          </cell>
          <cell r="Y863">
            <v>0</v>
          </cell>
          <cell r="Z863">
            <v>0</v>
          </cell>
          <cell r="AA863">
            <v>0</v>
          </cell>
          <cell r="AB863">
            <v>0</v>
          </cell>
          <cell r="AC863">
            <v>0</v>
          </cell>
        </row>
        <row r="864">
          <cell r="J864">
            <v>0</v>
          </cell>
          <cell r="K864">
            <v>0</v>
          </cell>
          <cell r="L864">
            <v>0</v>
          </cell>
          <cell r="M864">
            <v>0</v>
          </cell>
          <cell r="N864">
            <v>0</v>
          </cell>
          <cell r="O864">
            <v>0</v>
          </cell>
          <cell r="P864">
            <v>0</v>
          </cell>
          <cell r="Q864">
            <v>0</v>
          </cell>
          <cell r="R864">
            <v>0</v>
          </cell>
          <cell r="S864">
            <v>0</v>
          </cell>
          <cell r="T864">
            <v>0</v>
          </cell>
          <cell r="U864">
            <v>0</v>
          </cell>
          <cell r="V864">
            <v>0</v>
          </cell>
          <cell r="W864">
            <v>0</v>
          </cell>
          <cell r="X864">
            <v>0</v>
          </cell>
          <cell r="Y864">
            <v>0</v>
          </cell>
          <cell r="Z864">
            <v>0</v>
          </cell>
          <cell r="AA864">
            <v>0</v>
          </cell>
          <cell r="AB864">
            <v>0</v>
          </cell>
          <cell r="AC864">
            <v>0</v>
          </cell>
        </row>
        <row r="865">
          <cell r="J865">
            <v>0</v>
          </cell>
          <cell r="K865">
            <v>0</v>
          </cell>
          <cell r="L865">
            <v>0</v>
          </cell>
          <cell r="M865">
            <v>0</v>
          </cell>
          <cell r="N865">
            <v>0</v>
          </cell>
          <cell r="O865">
            <v>0</v>
          </cell>
          <cell r="P865">
            <v>0</v>
          </cell>
          <cell r="Q865">
            <v>0</v>
          </cell>
          <cell r="R865">
            <v>0</v>
          </cell>
          <cell r="S865">
            <v>0</v>
          </cell>
          <cell r="T865">
            <v>0</v>
          </cell>
          <cell r="U865">
            <v>0</v>
          </cell>
          <cell r="V865">
            <v>0</v>
          </cell>
          <cell r="W865">
            <v>0</v>
          </cell>
          <cell r="X865">
            <v>0</v>
          </cell>
          <cell r="Y865">
            <v>0</v>
          </cell>
          <cell r="Z865">
            <v>0</v>
          </cell>
          <cell r="AA865">
            <v>0</v>
          </cell>
          <cell r="AB865">
            <v>0</v>
          </cell>
          <cell r="AC865">
            <v>0</v>
          </cell>
        </row>
        <row r="866">
          <cell r="J866">
            <v>0</v>
          </cell>
          <cell r="K866">
            <v>0</v>
          </cell>
          <cell r="L866">
            <v>0</v>
          </cell>
          <cell r="M866">
            <v>0</v>
          </cell>
          <cell r="N866">
            <v>0</v>
          </cell>
          <cell r="O866">
            <v>0</v>
          </cell>
          <cell r="P866">
            <v>0</v>
          </cell>
          <cell r="Q866">
            <v>0</v>
          </cell>
          <cell r="R866">
            <v>0</v>
          </cell>
          <cell r="S866">
            <v>0</v>
          </cell>
          <cell r="T866">
            <v>0</v>
          </cell>
          <cell r="U866">
            <v>0</v>
          </cell>
          <cell r="V866">
            <v>0</v>
          </cell>
          <cell r="W866">
            <v>0</v>
          </cell>
          <cell r="X866">
            <v>0</v>
          </cell>
          <cell r="Y866">
            <v>0</v>
          </cell>
          <cell r="Z866">
            <v>0</v>
          </cell>
          <cell r="AA866">
            <v>0</v>
          </cell>
          <cell r="AB866">
            <v>0</v>
          </cell>
          <cell r="AC866">
            <v>0</v>
          </cell>
        </row>
        <row r="867">
          <cell r="J867">
            <v>0</v>
          </cell>
          <cell r="K867">
            <v>0</v>
          </cell>
          <cell r="L867">
            <v>0</v>
          </cell>
          <cell r="M867">
            <v>0</v>
          </cell>
          <cell r="N867">
            <v>0</v>
          </cell>
          <cell r="O867">
            <v>0</v>
          </cell>
          <cell r="P867">
            <v>0</v>
          </cell>
          <cell r="Q867">
            <v>0</v>
          </cell>
          <cell r="R867">
            <v>0</v>
          </cell>
          <cell r="S867">
            <v>0</v>
          </cell>
          <cell r="T867">
            <v>0</v>
          </cell>
          <cell r="U867">
            <v>0</v>
          </cell>
          <cell r="V867">
            <v>0</v>
          </cell>
          <cell r="W867">
            <v>0</v>
          </cell>
          <cell r="X867">
            <v>0</v>
          </cell>
          <cell r="Y867">
            <v>0</v>
          </cell>
          <cell r="Z867">
            <v>0</v>
          </cell>
          <cell r="AA867">
            <v>0</v>
          </cell>
          <cell r="AB867">
            <v>0</v>
          </cell>
          <cell r="AC867">
            <v>0</v>
          </cell>
        </row>
        <row r="868">
          <cell r="J868">
            <v>0</v>
          </cell>
          <cell r="K868">
            <v>0</v>
          </cell>
          <cell r="L868">
            <v>0</v>
          </cell>
          <cell r="M868">
            <v>0</v>
          </cell>
          <cell r="N868">
            <v>0</v>
          </cell>
          <cell r="O868">
            <v>0</v>
          </cell>
          <cell r="P868">
            <v>0</v>
          </cell>
          <cell r="Q868">
            <v>0</v>
          </cell>
          <cell r="R868">
            <v>0</v>
          </cell>
          <cell r="S868">
            <v>0</v>
          </cell>
          <cell r="T868">
            <v>0</v>
          </cell>
          <cell r="U868">
            <v>0</v>
          </cell>
          <cell r="V868">
            <v>0</v>
          </cell>
          <cell r="W868">
            <v>0</v>
          </cell>
          <cell r="X868">
            <v>0</v>
          </cell>
          <cell r="Y868">
            <v>0</v>
          </cell>
          <cell r="Z868">
            <v>0</v>
          </cell>
          <cell r="AA868">
            <v>0</v>
          </cell>
          <cell r="AB868">
            <v>0</v>
          </cell>
          <cell r="AC868">
            <v>0</v>
          </cell>
        </row>
        <row r="869">
          <cell r="J869">
            <v>0</v>
          </cell>
          <cell r="K869">
            <v>0</v>
          </cell>
          <cell r="L869">
            <v>0</v>
          </cell>
          <cell r="M869">
            <v>0</v>
          </cell>
          <cell r="N869">
            <v>0</v>
          </cell>
          <cell r="O869">
            <v>0</v>
          </cell>
          <cell r="P869">
            <v>0</v>
          </cell>
          <cell r="Q869">
            <v>0</v>
          </cell>
          <cell r="R869">
            <v>0</v>
          </cell>
          <cell r="S869">
            <v>0</v>
          </cell>
          <cell r="T869">
            <v>0</v>
          </cell>
          <cell r="U869">
            <v>0</v>
          </cell>
          <cell r="V869">
            <v>0</v>
          </cell>
          <cell r="W869">
            <v>0</v>
          </cell>
          <cell r="X869">
            <v>0</v>
          </cell>
          <cell r="Y869">
            <v>0</v>
          </cell>
          <cell r="Z869">
            <v>0</v>
          </cell>
          <cell r="AA869">
            <v>0</v>
          </cell>
          <cell r="AB869">
            <v>0</v>
          </cell>
          <cell r="AC869">
            <v>0</v>
          </cell>
        </row>
        <row r="870">
          <cell r="J870">
            <v>0</v>
          </cell>
          <cell r="K870">
            <v>0</v>
          </cell>
          <cell r="L870">
            <v>0</v>
          </cell>
          <cell r="M870">
            <v>0</v>
          </cell>
          <cell r="N870">
            <v>0</v>
          </cell>
          <cell r="O870">
            <v>0</v>
          </cell>
          <cell r="P870">
            <v>0</v>
          </cell>
          <cell r="Q870">
            <v>0</v>
          </cell>
          <cell r="R870">
            <v>0</v>
          </cell>
          <cell r="S870">
            <v>0</v>
          </cell>
          <cell r="T870">
            <v>0</v>
          </cell>
          <cell r="U870">
            <v>0</v>
          </cell>
          <cell r="V870">
            <v>0</v>
          </cell>
          <cell r="W870">
            <v>0</v>
          </cell>
          <cell r="X870">
            <v>0</v>
          </cell>
          <cell r="Y870">
            <v>0</v>
          </cell>
          <cell r="Z870">
            <v>0</v>
          </cell>
          <cell r="AA870">
            <v>0</v>
          </cell>
          <cell r="AB870">
            <v>0</v>
          </cell>
          <cell r="AC870">
            <v>0</v>
          </cell>
        </row>
        <row r="871">
          <cell r="J871">
            <v>0</v>
          </cell>
          <cell r="K871">
            <v>0</v>
          </cell>
          <cell r="L871">
            <v>0</v>
          </cell>
          <cell r="M871">
            <v>0</v>
          </cell>
          <cell r="N871">
            <v>0</v>
          </cell>
          <cell r="O871">
            <v>0</v>
          </cell>
          <cell r="P871">
            <v>0</v>
          </cell>
          <cell r="Q871">
            <v>0</v>
          </cell>
          <cell r="R871">
            <v>0</v>
          </cell>
          <cell r="S871">
            <v>0</v>
          </cell>
          <cell r="T871">
            <v>0</v>
          </cell>
          <cell r="U871">
            <v>0</v>
          </cell>
          <cell r="V871">
            <v>0</v>
          </cell>
          <cell r="W871">
            <v>0</v>
          </cell>
          <cell r="X871">
            <v>0</v>
          </cell>
          <cell r="Y871">
            <v>0</v>
          </cell>
          <cell r="Z871">
            <v>0</v>
          </cell>
          <cell r="AA871">
            <v>0</v>
          </cell>
          <cell r="AB871">
            <v>0</v>
          </cell>
          <cell r="AC871">
            <v>0</v>
          </cell>
        </row>
        <row r="872">
          <cell r="J872">
            <v>3.7495090725114917</v>
          </cell>
          <cell r="K872">
            <v>3.7495090725114917</v>
          </cell>
          <cell r="L872">
            <v>3.7495090725114917</v>
          </cell>
          <cell r="M872">
            <v>3.7495090725114917</v>
          </cell>
          <cell r="N872">
            <v>3.7495090725114917</v>
          </cell>
          <cell r="O872">
            <v>3.7495090725114917</v>
          </cell>
          <cell r="P872">
            <v>3.7495090725114917</v>
          </cell>
          <cell r="Q872">
            <v>3.7495090725114917</v>
          </cell>
          <cell r="R872">
            <v>3.7495090725114917</v>
          </cell>
          <cell r="S872">
            <v>3.7495090725114917</v>
          </cell>
          <cell r="T872">
            <v>3.7495090725114917</v>
          </cell>
          <cell r="U872">
            <v>3.7495090725114917</v>
          </cell>
          <cell r="V872">
            <v>3.7495090725114917</v>
          </cell>
          <cell r="W872">
            <v>3.7495090725114917</v>
          </cell>
          <cell r="X872">
            <v>3.7495090725114917</v>
          </cell>
          <cell r="Y872">
            <v>3.7495090725114917</v>
          </cell>
          <cell r="Z872">
            <v>3.7495090725114917</v>
          </cell>
          <cell r="AA872">
            <v>3.7495090725114917</v>
          </cell>
          <cell r="AB872">
            <v>3.7495090725114917</v>
          </cell>
          <cell r="AC872">
            <v>3.7495090725114917</v>
          </cell>
        </row>
        <row r="873">
          <cell r="J873">
            <v>0</v>
          </cell>
          <cell r="K873">
            <v>0</v>
          </cell>
          <cell r="L873">
            <v>0</v>
          </cell>
          <cell r="M873">
            <v>0</v>
          </cell>
          <cell r="N873">
            <v>0</v>
          </cell>
          <cell r="O873">
            <v>0</v>
          </cell>
          <cell r="P873">
            <v>0</v>
          </cell>
          <cell r="Q873">
            <v>0</v>
          </cell>
          <cell r="R873">
            <v>0</v>
          </cell>
          <cell r="S873">
            <v>0</v>
          </cell>
          <cell r="T873">
            <v>0</v>
          </cell>
          <cell r="U873">
            <v>0</v>
          </cell>
          <cell r="V873">
            <v>0</v>
          </cell>
          <cell r="W873">
            <v>0</v>
          </cell>
          <cell r="X873">
            <v>0</v>
          </cell>
          <cell r="Y873">
            <v>0</v>
          </cell>
          <cell r="Z873">
            <v>0</v>
          </cell>
          <cell r="AA873">
            <v>0</v>
          </cell>
          <cell r="AB873">
            <v>0</v>
          </cell>
          <cell r="AC873">
            <v>0</v>
          </cell>
        </row>
        <row r="874">
          <cell r="J874">
            <v>0</v>
          </cell>
          <cell r="K874">
            <v>0</v>
          </cell>
          <cell r="L874">
            <v>0</v>
          </cell>
          <cell r="M874">
            <v>0</v>
          </cell>
          <cell r="N874">
            <v>0</v>
          </cell>
          <cell r="O874">
            <v>0</v>
          </cell>
          <cell r="P874">
            <v>0</v>
          </cell>
          <cell r="Q874">
            <v>0</v>
          </cell>
          <cell r="R874">
            <v>0</v>
          </cell>
          <cell r="S874">
            <v>0</v>
          </cell>
          <cell r="T874">
            <v>0</v>
          </cell>
          <cell r="U874">
            <v>0</v>
          </cell>
          <cell r="V874">
            <v>0</v>
          </cell>
          <cell r="W874">
            <v>0</v>
          </cell>
          <cell r="X874">
            <v>0</v>
          </cell>
          <cell r="Y874">
            <v>0</v>
          </cell>
          <cell r="Z874">
            <v>0</v>
          </cell>
          <cell r="AA874">
            <v>0</v>
          </cell>
          <cell r="AB874">
            <v>0</v>
          </cell>
          <cell r="AC874">
            <v>0</v>
          </cell>
        </row>
        <row r="875">
          <cell r="J875">
            <v>0</v>
          </cell>
          <cell r="K875">
            <v>0</v>
          </cell>
          <cell r="L875">
            <v>0</v>
          </cell>
          <cell r="M875">
            <v>0</v>
          </cell>
          <cell r="N875">
            <v>0</v>
          </cell>
          <cell r="O875">
            <v>0</v>
          </cell>
          <cell r="P875">
            <v>0</v>
          </cell>
          <cell r="Q875">
            <v>0</v>
          </cell>
          <cell r="R875">
            <v>0</v>
          </cell>
          <cell r="S875">
            <v>0</v>
          </cell>
          <cell r="T875">
            <v>0</v>
          </cell>
          <cell r="U875">
            <v>0</v>
          </cell>
          <cell r="V875">
            <v>0</v>
          </cell>
          <cell r="W875">
            <v>0</v>
          </cell>
          <cell r="X875">
            <v>0</v>
          </cell>
          <cell r="Y875">
            <v>0</v>
          </cell>
          <cell r="Z875">
            <v>0</v>
          </cell>
          <cell r="AA875">
            <v>0</v>
          </cell>
          <cell r="AB875">
            <v>0</v>
          </cell>
          <cell r="AC875">
            <v>0</v>
          </cell>
        </row>
        <row r="876">
          <cell r="J876">
            <v>0</v>
          </cell>
          <cell r="K876">
            <v>0</v>
          </cell>
          <cell r="L876">
            <v>0</v>
          </cell>
          <cell r="M876">
            <v>0</v>
          </cell>
          <cell r="N876">
            <v>0</v>
          </cell>
          <cell r="O876">
            <v>0</v>
          </cell>
          <cell r="P876">
            <v>0</v>
          </cell>
          <cell r="Q876">
            <v>0</v>
          </cell>
          <cell r="R876">
            <v>0</v>
          </cell>
          <cell r="S876">
            <v>0</v>
          </cell>
          <cell r="T876">
            <v>0</v>
          </cell>
          <cell r="U876">
            <v>0</v>
          </cell>
          <cell r="V876">
            <v>0</v>
          </cell>
          <cell r="W876">
            <v>0</v>
          </cell>
          <cell r="X876">
            <v>0</v>
          </cell>
          <cell r="Y876">
            <v>0</v>
          </cell>
          <cell r="Z876">
            <v>0</v>
          </cell>
          <cell r="AA876">
            <v>0</v>
          </cell>
          <cell r="AB876">
            <v>0</v>
          </cell>
          <cell r="AC876">
            <v>0</v>
          </cell>
        </row>
        <row r="877">
          <cell r="J877">
            <v>0</v>
          </cell>
          <cell r="K877">
            <v>0</v>
          </cell>
          <cell r="L877">
            <v>0</v>
          </cell>
          <cell r="M877">
            <v>0</v>
          </cell>
          <cell r="N877">
            <v>0</v>
          </cell>
          <cell r="O877">
            <v>0</v>
          </cell>
          <cell r="P877">
            <v>0</v>
          </cell>
          <cell r="Q877">
            <v>0</v>
          </cell>
          <cell r="R877">
            <v>0</v>
          </cell>
          <cell r="S877">
            <v>0</v>
          </cell>
          <cell r="T877">
            <v>0</v>
          </cell>
          <cell r="U877">
            <v>0</v>
          </cell>
          <cell r="V877">
            <v>0</v>
          </cell>
          <cell r="W877">
            <v>0</v>
          </cell>
          <cell r="X877">
            <v>0</v>
          </cell>
          <cell r="Y877">
            <v>0</v>
          </cell>
          <cell r="Z877">
            <v>0</v>
          </cell>
          <cell r="AA877">
            <v>0</v>
          </cell>
          <cell r="AB877">
            <v>0</v>
          </cell>
          <cell r="AC877">
            <v>0</v>
          </cell>
        </row>
        <row r="878">
          <cell r="J878">
            <v>0</v>
          </cell>
          <cell r="K878">
            <v>0</v>
          </cell>
          <cell r="L878">
            <v>0</v>
          </cell>
          <cell r="M878">
            <v>0</v>
          </cell>
          <cell r="N878">
            <v>0</v>
          </cell>
          <cell r="O878">
            <v>0</v>
          </cell>
          <cell r="P878">
            <v>0</v>
          </cell>
          <cell r="Q878">
            <v>0</v>
          </cell>
          <cell r="R878">
            <v>0</v>
          </cell>
          <cell r="S878">
            <v>0</v>
          </cell>
          <cell r="T878">
            <v>0</v>
          </cell>
          <cell r="U878">
            <v>0</v>
          </cell>
          <cell r="V878">
            <v>0</v>
          </cell>
          <cell r="W878">
            <v>0</v>
          </cell>
          <cell r="X878">
            <v>0</v>
          </cell>
          <cell r="Y878">
            <v>0</v>
          </cell>
          <cell r="Z878">
            <v>0</v>
          </cell>
          <cell r="AA878">
            <v>0</v>
          </cell>
          <cell r="AB878">
            <v>0</v>
          </cell>
          <cell r="AC878">
            <v>0</v>
          </cell>
        </row>
        <row r="879">
          <cell r="J879">
            <v>0</v>
          </cell>
          <cell r="K879">
            <v>0</v>
          </cell>
          <cell r="L879">
            <v>0</v>
          </cell>
          <cell r="M879">
            <v>0</v>
          </cell>
          <cell r="N879">
            <v>0</v>
          </cell>
          <cell r="O879">
            <v>0</v>
          </cell>
          <cell r="P879">
            <v>0</v>
          </cell>
          <cell r="Q879">
            <v>0</v>
          </cell>
          <cell r="R879">
            <v>0</v>
          </cell>
          <cell r="S879">
            <v>0</v>
          </cell>
          <cell r="T879">
            <v>0</v>
          </cell>
          <cell r="U879">
            <v>0</v>
          </cell>
          <cell r="V879">
            <v>0</v>
          </cell>
          <cell r="W879">
            <v>0</v>
          </cell>
          <cell r="X879">
            <v>0</v>
          </cell>
          <cell r="Y879">
            <v>0</v>
          </cell>
          <cell r="Z879">
            <v>0</v>
          </cell>
          <cell r="AA879">
            <v>0</v>
          </cell>
          <cell r="AB879">
            <v>0</v>
          </cell>
          <cell r="AC879">
            <v>0</v>
          </cell>
        </row>
        <row r="880">
          <cell r="J880">
            <v>0</v>
          </cell>
          <cell r="K880">
            <v>0</v>
          </cell>
          <cell r="L880">
            <v>0</v>
          </cell>
          <cell r="M880">
            <v>0</v>
          </cell>
          <cell r="N880">
            <v>0</v>
          </cell>
          <cell r="O880">
            <v>0</v>
          </cell>
          <cell r="P880">
            <v>0</v>
          </cell>
          <cell r="Q880">
            <v>0</v>
          </cell>
          <cell r="R880">
            <v>0</v>
          </cell>
          <cell r="S880">
            <v>0</v>
          </cell>
          <cell r="T880">
            <v>0</v>
          </cell>
          <cell r="U880">
            <v>0</v>
          </cell>
          <cell r="V880">
            <v>0</v>
          </cell>
          <cell r="W880">
            <v>0</v>
          </cell>
          <cell r="X880">
            <v>0</v>
          </cell>
          <cell r="Y880">
            <v>0</v>
          </cell>
          <cell r="Z880">
            <v>0</v>
          </cell>
          <cell r="AA880">
            <v>0</v>
          </cell>
          <cell r="AB880">
            <v>0</v>
          </cell>
          <cell r="AC880">
            <v>0</v>
          </cell>
        </row>
        <row r="881">
          <cell r="J881">
            <v>0</v>
          </cell>
          <cell r="K881">
            <v>0</v>
          </cell>
          <cell r="L881">
            <v>0</v>
          </cell>
          <cell r="M881">
            <v>0</v>
          </cell>
          <cell r="N881">
            <v>0</v>
          </cell>
          <cell r="O881">
            <v>0</v>
          </cell>
          <cell r="P881">
            <v>0</v>
          </cell>
          <cell r="Q881">
            <v>0</v>
          </cell>
          <cell r="R881">
            <v>0</v>
          </cell>
          <cell r="S881">
            <v>0</v>
          </cell>
          <cell r="T881">
            <v>0</v>
          </cell>
          <cell r="U881">
            <v>0</v>
          </cell>
          <cell r="V881">
            <v>0</v>
          </cell>
          <cell r="W881">
            <v>0</v>
          </cell>
          <cell r="X881">
            <v>0</v>
          </cell>
          <cell r="Y881">
            <v>0</v>
          </cell>
          <cell r="Z881">
            <v>0</v>
          </cell>
          <cell r="AA881">
            <v>0</v>
          </cell>
          <cell r="AB881">
            <v>0</v>
          </cell>
          <cell r="AC881">
            <v>0</v>
          </cell>
        </row>
        <row r="882">
          <cell r="J882">
            <v>0</v>
          </cell>
          <cell r="K882">
            <v>0</v>
          </cell>
          <cell r="L882">
            <v>0</v>
          </cell>
          <cell r="M882">
            <v>0</v>
          </cell>
          <cell r="N882">
            <v>0</v>
          </cell>
          <cell r="O882">
            <v>0</v>
          </cell>
          <cell r="P882">
            <v>0</v>
          </cell>
          <cell r="Q882">
            <v>0</v>
          </cell>
          <cell r="R882">
            <v>0</v>
          </cell>
          <cell r="S882">
            <v>0</v>
          </cell>
          <cell r="T882">
            <v>0</v>
          </cell>
          <cell r="U882">
            <v>0</v>
          </cell>
          <cell r="V882">
            <v>0</v>
          </cell>
          <cell r="W882">
            <v>0</v>
          </cell>
          <cell r="X882">
            <v>0</v>
          </cell>
          <cell r="Y882">
            <v>0</v>
          </cell>
          <cell r="Z882">
            <v>0</v>
          </cell>
          <cell r="AA882">
            <v>0</v>
          </cell>
          <cell r="AB882">
            <v>0</v>
          </cell>
          <cell r="AC882">
            <v>0</v>
          </cell>
        </row>
        <row r="883">
          <cell r="J883">
            <v>0</v>
          </cell>
          <cell r="K883">
            <v>0</v>
          </cell>
          <cell r="L883">
            <v>0</v>
          </cell>
          <cell r="M883">
            <v>0</v>
          </cell>
          <cell r="N883">
            <v>0</v>
          </cell>
          <cell r="O883">
            <v>0</v>
          </cell>
          <cell r="P883">
            <v>0</v>
          </cell>
          <cell r="Q883">
            <v>0</v>
          </cell>
          <cell r="R883">
            <v>0</v>
          </cell>
          <cell r="S883">
            <v>0</v>
          </cell>
          <cell r="T883">
            <v>0</v>
          </cell>
          <cell r="U883">
            <v>0</v>
          </cell>
          <cell r="V883">
            <v>0</v>
          </cell>
          <cell r="W883">
            <v>0</v>
          </cell>
          <cell r="X883">
            <v>0</v>
          </cell>
          <cell r="Y883">
            <v>0</v>
          </cell>
          <cell r="Z883">
            <v>0</v>
          </cell>
          <cell r="AA883">
            <v>0</v>
          </cell>
          <cell r="AB883">
            <v>0</v>
          </cell>
          <cell r="AC883">
            <v>0</v>
          </cell>
        </row>
        <row r="884">
          <cell r="J884">
            <v>0</v>
          </cell>
          <cell r="K884">
            <v>0</v>
          </cell>
          <cell r="L884">
            <v>0</v>
          </cell>
          <cell r="M884">
            <v>0</v>
          </cell>
          <cell r="N884">
            <v>0</v>
          </cell>
          <cell r="O884">
            <v>0</v>
          </cell>
          <cell r="P884">
            <v>0</v>
          </cell>
          <cell r="Q884">
            <v>0</v>
          </cell>
          <cell r="R884">
            <v>0</v>
          </cell>
          <cell r="S884">
            <v>0</v>
          </cell>
          <cell r="T884">
            <v>0</v>
          </cell>
          <cell r="U884">
            <v>0</v>
          </cell>
          <cell r="V884">
            <v>0</v>
          </cell>
          <cell r="W884">
            <v>0</v>
          </cell>
          <cell r="X884">
            <v>0</v>
          </cell>
          <cell r="Y884">
            <v>0</v>
          </cell>
          <cell r="Z884">
            <v>0</v>
          </cell>
          <cell r="AA884">
            <v>0</v>
          </cell>
          <cell r="AB884">
            <v>0</v>
          </cell>
          <cell r="AC884">
            <v>0</v>
          </cell>
        </row>
        <row r="885">
          <cell r="J885">
            <v>0</v>
          </cell>
          <cell r="K885">
            <v>0</v>
          </cell>
          <cell r="L885">
            <v>0</v>
          </cell>
          <cell r="M885">
            <v>0</v>
          </cell>
          <cell r="N885">
            <v>0</v>
          </cell>
          <cell r="O885">
            <v>0</v>
          </cell>
          <cell r="P885">
            <v>0</v>
          </cell>
          <cell r="Q885">
            <v>0</v>
          </cell>
          <cell r="R885">
            <v>0</v>
          </cell>
          <cell r="S885">
            <v>0</v>
          </cell>
          <cell r="T885">
            <v>0</v>
          </cell>
          <cell r="U885">
            <v>0</v>
          </cell>
          <cell r="V885">
            <v>0</v>
          </cell>
          <cell r="W885">
            <v>0</v>
          </cell>
          <cell r="X885">
            <v>0</v>
          </cell>
          <cell r="Y885">
            <v>0</v>
          </cell>
          <cell r="Z885">
            <v>0</v>
          </cell>
          <cell r="AA885">
            <v>0</v>
          </cell>
          <cell r="AB885">
            <v>0</v>
          </cell>
          <cell r="AC885">
            <v>0</v>
          </cell>
        </row>
        <row r="886">
          <cell r="J886">
            <v>0</v>
          </cell>
          <cell r="K886">
            <v>0</v>
          </cell>
          <cell r="L886">
            <v>0</v>
          </cell>
          <cell r="M886">
            <v>0</v>
          </cell>
          <cell r="N886">
            <v>0</v>
          </cell>
          <cell r="O886">
            <v>0</v>
          </cell>
          <cell r="P886">
            <v>0</v>
          </cell>
          <cell r="Q886">
            <v>0</v>
          </cell>
          <cell r="R886">
            <v>0</v>
          </cell>
          <cell r="S886">
            <v>0</v>
          </cell>
          <cell r="T886">
            <v>0</v>
          </cell>
          <cell r="U886">
            <v>0</v>
          </cell>
          <cell r="V886">
            <v>0</v>
          </cell>
          <cell r="W886">
            <v>0</v>
          </cell>
          <cell r="X886">
            <v>0</v>
          </cell>
          <cell r="Y886">
            <v>0</v>
          </cell>
          <cell r="Z886">
            <v>0</v>
          </cell>
          <cell r="AA886">
            <v>0</v>
          </cell>
          <cell r="AB886">
            <v>0</v>
          </cell>
          <cell r="AC886">
            <v>0</v>
          </cell>
        </row>
        <row r="887">
          <cell r="J887">
            <v>0</v>
          </cell>
          <cell r="K887">
            <v>0</v>
          </cell>
          <cell r="L887">
            <v>0</v>
          </cell>
          <cell r="M887">
            <v>0</v>
          </cell>
          <cell r="N887">
            <v>0</v>
          </cell>
          <cell r="O887">
            <v>0</v>
          </cell>
          <cell r="P887">
            <v>0</v>
          </cell>
          <cell r="Q887">
            <v>0</v>
          </cell>
          <cell r="R887">
            <v>0</v>
          </cell>
          <cell r="S887">
            <v>0</v>
          </cell>
          <cell r="T887">
            <v>0</v>
          </cell>
          <cell r="U887">
            <v>0</v>
          </cell>
          <cell r="V887">
            <v>0</v>
          </cell>
          <cell r="W887">
            <v>0</v>
          </cell>
          <cell r="X887">
            <v>0</v>
          </cell>
          <cell r="Y887">
            <v>0</v>
          </cell>
          <cell r="Z887">
            <v>0</v>
          </cell>
          <cell r="AA887">
            <v>0</v>
          </cell>
          <cell r="AB887">
            <v>0</v>
          </cell>
          <cell r="AC887">
            <v>0</v>
          </cell>
        </row>
        <row r="888">
          <cell r="J888">
            <v>0</v>
          </cell>
          <cell r="K888">
            <v>0</v>
          </cell>
          <cell r="L888">
            <v>0</v>
          </cell>
          <cell r="M888">
            <v>0</v>
          </cell>
          <cell r="N888">
            <v>0</v>
          </cell>
          <cell r="O888">
            <v>0</v>
          </cell>
          <cell r="P888">
            <v>0</v>
          </cell>
          <cell r="Q888">
            <v>0</v>
          </cell>
          <cell r="R888">
            <v>0</v>
          </cell>
          <cell r="S888">
            <v>0</v>
          </cell>
          <cell r="T888">
            <v>0</v>
          </cell>
          <cell r="U888">
            <v>0</v>
          </cell>
          <cell r="V888">
            <v>0</v>
          </cell>
          <cell r="W888">
            <v>0</v>
          </cell>
          <cell r="X888">
            <v>0</v>
          </cell>
          <cell r="Y888">
            <v>0</v>
          </cell>
          <cell r="Z888">
            <v>0</v>
          </cell>
          <cell r="AA888">
            <v>0</v>
          </cell>
          <cell r="AB888">
            <v>0</v>
          </cell>
          <cell r="AC888">
            <v>0</v>
          </cell>
        </row>
        <row r="889">
          <cell r="J889">
            <v>0</v>
          </cell>
          <cell r="K889">
            <v>0</v>
          </cell>
          <cell r="L889">
            <v>0</v>
          </cell>
          <cell r="M889">
            <v>0</v>
          </cell>
          <cell r="N889">
            <v>0</v>
          </cell>
          <cell r="O889">
            <v>0</v>
          </cell>
          <cell r="P889">
            <v>0</v>
          </cell>
          <cell r="Q889">
            <v>0</v>
          </cell>
          <cell r="R889">
            <v>0</v>
          </cell>
          <cell r="S889">
            <v>0</v>
          </cell>
          <cell r="T889">
            <v>0</v>
          </cell>
          <cell r="U889">
            <v>0</v>
          </cell>
          <cell r="V889">
            <v>0</v>
          </cell>
          <cell r="W889">
            <v>0</v>
          </cell>
          <cell r="X889">
            <v>0</v>
          </cell>
          <cell r="Y889">
            <v>0</v>
          </cell>
          <cell r="Z889">
            <v>0</v>
          </cell>
          <cell r="AA889">
            <v>0</v>
          </cell>
          <cell r="AB889">
            <v>0</v>
          </cell>
          <cell r="AC889">
            <v>0</v>
          </cell>
        </row>
        <row r="890">
          <cell r="J890">
            <v>0</v>
          </cell>
          <cell r="K890">
            <v>0</v>
          </cell>
          <cell r="L890">
            <v>0</v>
          </cell>
          <cell r="M890">
            <v>0</v>
          </cell>
          <cell r="N890">
            <v>0</v>
          </cell>
          <cell r="O890">
            <v>0</v>
          </cell>
          <cell r="P890">
            <v>0</v>
          </cell>
          <cell r="Q890">
            <v>0</v>
          </cell>
          <cell r="R890">
            <v>0</v>
          </cell>
          <cell r="S890">
            <v>0</v>
          </cell>
          <cell r="T890">
            <v>0</v>
          </cell>
          <cell r="U890">
            <v>0</v>
          </cell>
          <cell r="V890">
            <v>0</v>
          </cell>
          <cell r="W890">
            <v>0</v>
          </cell>
          <cell r="X890">
            <v>0</v>
          </cell>
          <cell r="Y890">
            <v>0</v>
          </cell>
          <cell r="Z890">
            <v>0</v>
          </cell>
          <cell r="AA890">
            <v>0</v>
          </cell>
          <cell r="AB890">
            <v>0</v>
          </cell>
          <cell r="AC890">
            <v>0</v>
          </cell>
        </row>
        <row r="891">
          <cell r="J891">
            <v>0</v>
          </cell>
          <cell r="K891">
            <v>0</v>
          </cell>
          <cell r="L891">
            <v>0</v>
          </cell>
          <cell r="M891">
            <v>0</v>
          </cell>
          <cell r="N891">
            <v>0</v>
          </cell>
          <cell r="O891">
            <v>0</v>
          </cell>
          <cell r="P891">
            <v>0</v>
          </cell>
          <cell r="Q891">
            <v>0</v>
          </cell>
          <cell r="R891">
            <v>0</v>
          </cell>
          <cell r="S891">
            <v>0</v>
          </cell>
          <cell r="T891">
            <v>0</v>
          </cell>
          <cell r="U891">
            <v>0</v>
          </cell>
          <cell r="V891">
            <v>0</v>
          </cell>
          <cell r="W891">
            <v>0</v>
          </cell>
          <cell r="X891">
            <v>0</v>
          </cell>
          <cell r="Y891">
            <v>0</v>
          </cell>
          <cell r="Z891">
            <v>0</v>
          </cell>
          <cell r="AA891">
            <v>0</v>
          </cell>
          <cell r="AB891">
            <v>0</v>
          </cell>
          <cell r="AC891">
            <v>0</v>
          </cell>
        </row>
        <row r="892">
          <cell r="J892">
            <v>0</v>
          </cell>
          <cell r="K892">
            <v>0</v>
          </cell>
          <cell r="L892">
            <v>0</v>
          </cell>
          <cell r="M892">
            <v>0</v>
          </cell>
          <cell r="N892">
            <v>0</v>
          </cell>
          <cell r="O892">
            <v>0</v>
          </cell>
          <cell r="P892">
            <v>0</v>
          </cell>
          <cell r="Q892">
            <v>0</v>
          </cell>
          <cell r="R892">
            <v>0</v>
          </cell>
          <cell r="S892">
            <v>0</v>
          </cell>
          <cell r="T892">
            <v>0</v>
          </cell>
          <cell r="U892">
            <v>0</v>
          </cell>
          <cell r="V892">
            <v>0</v>
          </cell>
          <cell r="W892">
            <v>0</v>
          </cell>
          <cell r="X892">
            <v>0</v>
          </cell>
          <cell r="Y892">
            <v>0</v>
          </cell>
          <cell r="Z892">
            <v>0</v>
          </cell>
          <cell r="AA892">
            <v>0</v>
          </cell>
          <cell r="AB892">
            <v>0</v>
          </cell>
          <cell r="AC892">
            <v>0</v>
          </cell>
        </row>
        <row r="893">
          <cell r="J893">
            <v>0</v>
          </cell>
          <cell r="K893">
            <v>0</v>
          </cell>
          <cell r="L893">
            <v>0</v>
          </cell>
          <cell r="M893">
            <v>0</v>
          </cell>
          <cell r="N893">
            <v>0</v>
          </cell>
          <cell r="O893">
            <v>0</v>
          </cell>
          <cell r="P893">
            <v>0</v>
          </cell>
          <cell r="Q893">
            <v>0</v>
          </cell>
          <cell r="R893">
            <v>0</v>
          </cell>
          <cell r="S893">
            <v>0</v>
          </cell>
          <cell r="T893">
            <v>0</v>
          </cell>
          <cell r="U893">
            <v>0</v>
          </cell>
          <cell r="V893">
            <v>0</v>
          </cell>
          <cell r="W893">
            <v>0</v>
          </cell>
          <cell r="X893">
            <v>0</v>
          </cell>
          <cell r="Y893">
            <v>0</v>
          </cell>
          <cell r="Z893">
            <v>0</v>
          </cell>
          <cell r="AA893">
            <v>0</v>
          </cell>
          <cell r="AB893">
            <v>0</v>
          </cell>
          <cell r="AC893">
            <v>0</v>
          </cell>
        </row>
        <row r="894">
          <cell r="J894">
            <v>0</v>
          </cell>
          <cell r="K894">
            <v>0</v>
          </cell>
          <cell r="L894">
            <v>0</v>
          </cell>
          <cell r="M894">
            <v>0</v>
          </cell>
          <cell r="N894">
            <v>0</v>
          </cell>
          <cell r="O894">
            <v>0</v>
          </cell>
          <cell r="P894">
            <v>0</v>
          </cell>
          <cell r="Q894">
            <v>0</v>
          </cell>
          <cell r="R894">
            <v>0</v>
          </cell>
          <cell r="S894">
            <v>0</v>
          </cell>
          <cell r="T894">
            <v>0</v>
          </cell>
          <cell r="U894">
            <v>0</v>
          </cell>
          <cell r="V894">
            <v>0</v>
          </cell>
          <cell r="W894">
            <v>0</v>
          </cell>
          <cell r="X894">
            <v>0</v>
          </cell>
          <cell r="Y894">
            <v>0</v>
          </cell>
          <cell r="Z894">
            <v>0</v>
          </cell>
          <cell r="AA894">
            <v>0</v>
          </cell>
          <cell r="AB894">
            <v>0</v>
          </cell>
          <cell r="AC894">
            <v>0</v>
          </cell>
        </row>
        <row r="895">
          <cell r="J895">
            <v>0</v>
          </cell>
          <cell r="K895">
            <v>0</v>
          </cell>
          <cell r="L895">
            <v>0</v>
          </cell>
          <cell r="M895">
            <v>0</v>
          </cell>
          <cell r="N895">
            <v>0</v>
          </cell>
          <cell r="O895">
            <v>0</v>
          </cell>
          <cell r="P895">
            <v>0</v>
          </cell>
          <cell r="Q895">
            <v>0</v>
          </cell>
          <cell r="R895">
            <v>0</v>
          </cell>
          <cell r="S895">
            <v>0</v>
          </cell>
          <cell r="T895">
            <v>0</v>
          </cell>
          <cell r="U895">
            <v>0</v>
          </cell>
          <cell r="V895">
            <v>0</v>
          </cell>
          <cell r="W895">
            <v>0</v>
          </cell>
          <cell r="X895">
            <v>0</v>
          </cell>
          <cell r="Y895">
            <v>0</v>
          </cell>
          <cell r="Z895">
            <v>0</v>
          </cell>
          <cell r="AA895">
            <v>0</v>
          </cell>
          <cell r="AB895">
            <v>0</v>
          </cell>
          <cell r="AC895">
            <v>0</v>
          </cell>
        </row>
        <row r="896">
          <cell r="J896">
            <v>0</v>
          </cell>
          <cell r="K896">
            <v>0</v>
          </cell>
          <cell r="L896">
            <v>0</v>
          </cell>
          <cell r="M896">
            <v>0</v>
          </cell>
          <cell r="N896">
            <v>0</v>
          </cell>
          <cell r="O896">
            <v>0</v>
          </cell>
          <cell r="P896">
            <v>0</v>
          </cell>
          <cell r="Q896">
            <v>0</v>
          </cell>
          <cell r="R896">
            <v>0</v>
          </cell>
          <cell r="S896">
            <v>0</v>
          </cell>
          <cell r="T896">
            <v>0</v>
          </cell>
          <cell r="U896">
            <v>0</v>
          </cell>
          <cell r="V896">
            <v>0</v>
          </cell>
          <cell r="W896">
            <v>0</v>
          </cell>
          <cell r="X896">
            <v>0</v>
          </cell>
          <cell r="Y896">
            <v>0</v>
          </cell>
          <cell r="Z896">
            <v>0</v>
          </cell>
          <cell r="AA896">
            <v>0</v>
          </cell>
          <cell r="AB896">
            <v>0</v>
          </cell>
          <cell r="AC896">
            <v>0</v>
          </cell>
        </row>
        <row r="897">
          <cell r="J897">
            <v>0</v>
          </cell>
          <cell r="K897">
            <v>0</v>
          </cell>
          <cell r="L897">
            <v>0</v>
          </cell>
          <cell r="M897">
            <v>0</v>
          </cell>
          <cell r="N897">
            <v>0</v>
          </cell>
          <cell r="O897">
            <v>0</v>
          </cell>
          <cell r="P897">
            <v>0</v>
          </cell>
          <cell r="Q897">
            <v>0</v>
          </cell>
          <cell r="R897">
            <v>0</v>
          </cell>
          <cell r="S897">
            <v>0</v>
          </cell>
          <cell r="T897">
            <v>0</v>
          </cell>
          <cell r="U897">
            <v>0</v>
          </cell>
          <cell r="V897">
            <v>0</v>
          </cell>
          <cell r="W897">
            <v>0</v>
          </cell>
          <cell r="X897">
            <v>0</v>
          </cell>
          <cell r="Y897">
            <v>0</v>
          </cell>
          <cell r="Z897">
            <v>0</v>
          </cell>
          <cell r="AA897">
            <v>0</v>
          </cell>
          <cell r="AB897">
            <v>0</v>
          </cell>
          <cell r="AC897">
            <v>0</v>
          </cell>
        </row>
        <row r="898">
          <cell r="J898">
            <v>0</v>
          </cell>
          <cell r="K898">
            <v>0</v>
          </cell>
          <cell r="L898">
            <v>0</v>
          </cell>
          <cell r="M898">
            <v>0</v>
          </cell>
          <cell r="N898">
            <v>0</v>
          </cell>
          <cell r="O898">
            <v>0</v>
          </cell>
          <cell r="P898">
            <v>0</v>
          </cell>
          <cell r="Q898">
            <v>0</v>
          </cell>
          <cell r="R898">
            <v>0</v>
          </cell>
          <cell r="S898">
            <v>0</v>
          </cell>
          <cell r="T898">
            <v>0</v>
          </cell>
          <cell r="U898">
            <v>0</v>
          </cell>
          <cell r="V898">
            <v>0</v>
          </cell>
          <cell r="W898">
            <v>0</v>
          </cell>
          <cell r="X898">
            <v>0</v>
          </cell>
          <cell r="Y898">
            <v>0</v>
          </cell>
          <cell r="Z898">
            <v>0</v>
          </cell>
          <cell r="AA898">
            <v>0</v>
          </cell>
          <cell r="AB898">
            <v>0</v>
          </cell>
          <cell r="AC898">
            <v>0</v>
          </cell>
        </row>
        <row r="899">
          <cell r="J899">
            <v>0</v>
          </cell>
          <cell r="K899">
            <v>0</v>
          </cell>
          <cell r="L899">
            <v>0</v>
          </cell>
          <cell r="M899">
            <v>0</v>
          </cell>
          <cell r="N899">
            <v>0</v>
          </cell>
          <cell r="O899">
            <v>0</v>
          </cell>
          <cell r="P899">
            <v>0</v>
          </cell>
          <cell r="Q899">
            <v>0</v>
          </cell>
          <cell r="R899">
            <v>0</v>
          </cell>
          <cell r="S899">
            <v>0</v>
          </cell>
          <cell r="T899">
            <v>0</v>
          </cell>
          <cell r="U899">
            <v>0</v>
          </cell>
          <cell r="V899">
            <v>0</v>
          </cell>
          <cell r="W899">
            <v>0</v>
          </cell>
          <cell r="X899">
            <v>0</v>
          </cell>
          <cell r="Y899">
            <v>0</v>
          </cell>
          <cell r="Z899">
            <v>0</v>
          </cell>
          <cell r="AA899">
            <v>0</v>
          </cell>
          <cell r="AB899">
            <v>0</v>
          </cell>
          <cell r="AC899">
            <v>0</v>
          </cell>
        </row>
        <row r="900">
          <cell r="J900">
            <v>0</v>
          </cell>
          <cell r="K900">
            <v>0</v>
          </cell>
          <cell r="L900">
            <v>0</v>
          </cell>
          <cell r="M900">
            <v>0</v>
          </cell>
          <cell r="N900">
            <v>0</v>
          </cell>
          <cell r="O900">
            <v>0</v>
          </cell>
          <cell r="P900">
            <v>0</v>
          </cell>
          <cell r="Q900">
            <v>0</v>
          </cell>
          <cell r="R900">
            <v>0</v>
          </cell>
          <cell r="S900">
            <v>0</v>
          </cell>
          <cell r="T900">
            <v>0</v>
          </cell>
          <cell r="U900">
            <v>0</v>
          </cell>
          <cell r="V900">
            <v>0</v>
          </cell>
          <cell r="W900">
            <v>0</v>
          </cell>
          <cell r="X900">
            <v>0</v>
          </cell>
          <cell r="Y900">
            <v>0</v>
          </cell>
          <cell r="Z900">
            <v>0</v>
          </cell>
          <cell r="AA900">
            <v>0</v>
          </cell>
          <cell r="AB900">
            <v>0</v>
          </cell>
          <cell r="AC900">
            <v>0</v>
          </cell>
        </row>
        <row r="901">
          <cell r="J901">
            <v>0</v>
          </cell>
          <cell r="K901">
            <v>0</v>
          </cell>
          <cell r="L901">
            <v>0</v>
          </cell>
          <cell r="M901">
            <v>0</v>
          </cell>
          <cell r="N901">
            <v>0</v>
          </cell>
          <cell r="O901">
            <v>0</v>
          </cell>
          <cell r="P901">
            <v>0</v>
          </cell>
          <cell r="Q901">
            <v>0</v>
          </cell>
          <cell r="R901">
            <v>0</v>
          </cell>
          <cell r="S901">
            <v>0</v>
          </cell>
          <cell r="T901">
            <v>0</v>
          </cell>
          <cell r="U901">
            <v>0</v>
          </cell>
          <cell r="V901">
            <v>0</v>
          </cell>
          <cell r="W901">
            <v>0</v>
          </cell>
          <cell r="X901">
            <v>0</v>
          </cell>
          <cell r="Y901">
            <v>0</v>
          </cell>
          <cell r="Z901">
            <v>0</v>
          </cell>
          <cell r="AA901">
            <v>0</v>
          </cell>
          <cell r="AB901">
            <v>0</v>
          </cell>
          <cell r="AC901">
            <v>0</v>
          </cell>
        </row>
        <row r="902">
          <cell r="J902">
            <v>0.1</v>
          </cell>
          <cell r="K902">
            <v>0.1</v>
          </cell>
          <cell r="L902">
            <v>0.1</v>
          </cell>
          <cell r="M902">
            <v>0.1</v>
          </cell>
          <cell r="N902">
            <v>0.1</v>
          </cell>
          <cell r="O902">
            <v>0.1</v>
          </cell>
          <cell r="P902">
            <v>0.1</v>
          </cell>
          <cell r="Q902">
            <v>0.1</v>
          </cell>
          <cell r="R902">
            <v>0.1</v>
          </cell>
          <cell r="S902">
            <v>0.1</v>
          </cell>
          <cell r="T902">
            <v>0.1</v>
          </cell>
          <cell r="U902">
            <v>0.1</v>
          </cell>
          <cell r="V902">
            <v>0.1</v>
          </cell>
          <cell r="W902">
            <v>0.1</v>
          </cell>
          <cell r="X902">
            <v>0.1</v>
          </cell>
          <cell r="Y902">
            <v>0.1</v>
          </cell>
          <cell r="Z902">
            <v>0.1</v>
          </cell>
          <cell r="AA902">
            <v>0.1</v>
          </cell>
          <cell r="AB902">
            <v>0.1</v>
          </cell>
          <cell r="AC902">
            <v>0.1</v>
          </cell>
        </row>
        <row r="903">
          <cell r="J903">
            <v>0</v>
          </cell>
          <cell r="K903">
            <v>0</v>
          </cell>
          <cell r="L903">
            <v>0</v>
          </cell>
          <cell r="M903">
            <v>0</v>
          </cell>
          <cell r="N903">
            <v>0</v>
          </cell>
          <cell r="O903">
            <v>0</v>
          </cell>
          <cell r="P903">
            <v>0</v>
          </cell>
          <cell r="Q903">
            <v>0</v>
          </cell>
          <cell r="R903">
            <v>0</v>
          </cell>
          <cell r="S903">
            <v>0</v>
          </cell>
          <cell r="T903">
            <v>0</v>
          </cell>
          <cell r="U903">
            <v>0</v>
          </cell>
          <cell r="V903">
            <v>0</v>
          </cell>
          <cell r="W903">
            <v>0</v>
          </cell>
          <cell r="X903">
            <v>0</v>
          </cell>
          <cell r="Y903">
            <v>0</v>
          </cell>
          <cell r="Z903">
            <v>0</v>
          </cell>
          <cell r="AA903">
            <v>0</v>
          </cell>
          <cell r="AB903">
            <v>0</v>
          </cell>
          <cell r="AC903">
            <v>0</v>
          </cell>
        </row>
        <row r="904">
          <cell r="J904">
            <v>0</v>
          </cell>
          <cell r="K904">
            <v>0</v>
          </cell>
          <cell r="L904">
            <v>0</v>
          </cell>
          <cell r="M904">
            <v>0</v>
          </cell>
          <cell r="N904">
            <v>0</v>
          </cell>
          <cell r="O904">
            <v>0</v>
          </cell>
          <cell r="P904">
            <v>0</v>
          </cell>
          <cell r="Q904">
            <v>0</v>
          </cell>
          <cell r="R904">
            <v>0</v>
          </cell>
          <cell r="S904">
            <v>0</v>
          </cell>
          <cell r="T904">
            <v>0</v>
          </cell>
          <cell r="U904">
            <v>0</v>
          </cell>
          <cell r="V904">
            <v>0</v>
          </cell>
          <cell r="W904">
            <v>0</v>
          </cell>
          <cell r="X904">
            <v>0</v>
          </cell>
          <cell r="Y904">
            <v>0</v>
          </cell>
          <cell r="Z904">
            <v>0</v>
          </cell>
          <cell r="AA904">
            <v>0</v>
          </cell>
          <cell r="AB904">
            <v>0</v>
          </cell>
          <cell r="AC904">
            <v>0</v>
          </cell>
        </row>
        <row r="905">
          <cell r="J905">
            <v>0</v>
          </cell>
          <cell r="K905">
            <v>0</v>
          </cell>
          <cell r="L905">
            <v>0</v>
          </cell>
          <cell r="M905">
            <v>0</v>
          </cell>
          <cell r="N905">
            <v>0</v>
          </cell>
          <cell r="O905">
            <v>0</v>
          </cell>
          <cell r="P905">
            <v>0</v>
          </cell>
          <cell r="Q905">
            <v>0</v>
          </cell>
          <cell r="R905">
            <v>0</v>
          </cell>
          <cell r="S905">
            <v>0</v>
          </cell>
          <cell r="T905">
            <v>0</v>
          </cell>
          <cell r="U905">
            <v>0</v>
          </cell>
          <cell r="V905">
            <v>0</v>
          </cell>
          <cell r="W905">
            <v>0</v>
          </cell>
          <cell r="X905">
            <v>0</v>
          </cell>
          <cell r="Y905">
            <v>0</v>
          </cell>
          <cell r="Z905">
            <v>0</v>
          </cell>
          <cell r="AA905">
            <v>0</v>
          </cell>
          <cell r="AB905">
            <v>0</v>
          </cell>
          <cell r="AC905">
            <v>0</v>
          </cell>
        </row>
        <row r="906">
          <cell r="J906">
            <v>0</v>
          </cell>
          <cell r="K906">
            <v>0</v>
          </cell>
          <cell r="L906">
            <v>0</v>
          </cell>
          <cell r="M906">
            <v>0</v>
          </cell>
          <cell r="N906">
            <v>0</v>
          </cell>
          <cell r="O906">
            <v>0</v>
          </cell>
          <cell r="P906">
            <v>0</v>
          </cell>
          <cell r="Q906">
            <v>0</v>
          </cell>
          <cell r="R906">
            <v>0</v>
          </cell>
          <cell r="S906">
            <v>0</v>
          </cell>
          <cell r="T906">
            <v>0</v>
          </cell>
          <cell r="U906">
            <v>0</v>
          </cell>
          <cell r="V906">
            <v>0</v>
          </cell>
          <cell r="W906">
            <v>0</v>
          </cell>
          <cell r="X906">
            <v>0</v>
          </cell>
          <cell r="Y906">
            <v>0</v>
          </cell>
          <cell r="Z906">
            <v>0</v>
          </cell>
          <cell r="AA906">
            <v>0</v>
          </cell>
          <cell r="AB906">
            <v>0</v>
          </cell>
          <cell r="AC906">
            <v>0</v>
          </cell>
        </row>
        <row r="907">
          <cell r="J907">
            <v>0</v>
          </cell>
          <cell r="K907">
            <v>0</v>
          </cell>
          <cell r="L907">
            <v>0</v>
          </cell>
          <cell r="M907">
            <v>0</v>
          </cell>
          <cell r="N907">
            <v>0</v>
          </cell>
          <cell r="O907">
            <v>0</v>
          </cell>
          <cell r="P907">
            <v>0</v>
          </cell>
          <cell r="Q907">
            <v>0</v>
          </cell>
          <cell r="R907">
            <v>0</v>
          </cell>
          <cell r="S907">
            <v>0</v>
          </cell>
          <cell r="T907">
            <v>0</v>
          </cell>
          <cell r="U907">
            <v>0</v>
          </cell>
          <cell r="V907">
            <v>0</v>
          </cell>
          <cell r="W907">
            <v>0</v>
          </cell>
          <cell r="X907">
            <v>0</v>
          </cell>
          <cell r="Y907">
            <v>0</v>
          </cell>
          <cell r="Z907">
            <v>0</v>
          </cell>
          <cell r="AA907">
            <v>0</v>
          </cell>
          <cell r="AB907">
            <v>0</v>
          </cell>
          <cell r="AC907">
            <v>0</v>
          </cell>
        </row>
        <row r="908">
          <cell r="J908">
            <v>0</v>
          </cell>
          <cell r="K908">
            <v>0</v>
          </cell>
          <cell r="L908">
            <v>0</v>
          </cell>
          <cell r="M908">
            <v>0</v>
          </cell>
          <cell r="N908">
            <v>0</v>
          </cell>
          <cell r="O908">
            <v>0</v>
          </cell>
          <cell r="P908">
            <v>0</v>
          </cell>
          <cell r="Q908">
            <v>0</v>
          </cell>
          <cell r="R908">
            <v>0</v>
          </cell>
          <cell r="S908">
            <v>0</v>
          </cell>
          <cell r="T908">
            <v>0</v>
          </cell>
          <cell r="U908">
            <v>0</v>
          </cell>
          <cell r="V908">
            <v>0</v>
          </cell>
          <cell r="W908">
            <v>0</v>
          </cell>
          <cell r="X908">
            <v>0</v>
          </cell>
          <cell r="Y908">
            <v>0</v>
          </cell>
          <cell r="Z908">
            <v>0</v>
          </cell>
          <cell r="AA908">
            <v>0</v>
          </cell>
          <cell r="AB908">
            <v>0</v>
          </cell>
          <cell r="AC908">
            <v>0</v>
          </cell>
        </row>
        <row r="909">
          <cell r="J909">
            <v>0</v>
          </cell>
          <cell r="K909">
            <v>0</v>
          </cell>
          <cell r="L909">
            <v>0</v>
          </cell>
          <cell r="M909">
            <v>0</v>
          </cell>
          <cell r="N909">
            <v>0</v>
          </cell>
          <cell r="O909">
            <v>0</v>
          </cell>
          <cell r="P909">
            <v>0</v>
          </cell>
          <cell r="Q909">
            <v>0</v>
          </cell>
          <cell r="R909">
            <v>0</v>
          </cell>
          <cell r="S909">
            <v>0</v>
          </cell>
          <cell r="T909">
            <v>0</v>
          </cell>
          <cell r="U909">
            <v>0</v>
          </cell>
          <cell r="V909">
            <v>0</v>
          </cell>
          <cell r="W909">
            <v>0</v>
          </cell>
          <cell r="X909">
            <v>0</v>
          </cell>
          <cell r="Y909">
            <v>0</v>
          </cell>
          <cell r="Z909">
            <v>0</v>
          </cell>
          <cell r="AA909">
            <v>0</v>
          </cell>
          <cell r="AB909">
            <v>0</v>
          </cell>
          <cell r="AC909">
            <v>0</v>
          </cell>
        </row>
        <row r="910">
          <cell r="J910">
            <v>0</v>
          </cell>
          <cell r="K910">
            <v>0</v>
          </cell>
          <cell r="L910">
            <v>0</v>
          </cell>
          <cell r="M910">
            <v>0</v>
          </cell>
          <cell r="N910">
            <v>0</v>
          </cell>
          <cell r="O910">
            <v>0</v>
          </cell>
          <cell r="P910">
            <v>0</v>
          </cell>
          <cell r="Q910">
            <v>0</v>
          </cell>
          <cell r="R910">
            <v>0</v>
          </cell>
          <cell r="S910">
            <v>0</v>
          </cell>
          <cell r="T910">
            <v>0</v>
          </cell>
          <cell r="U910">
            <v>0</v>
          </cell>
          <cell r="V910">
            <v>0</v>
          </cell>
          <cell r="W910">
            <v>0</v>
          </cell>
          <cell r="X910">
            <v>0</v>
          </cell>
          <cell r="Y910">
            <v>0</v>
          </cell>
          <cell r="Z910">
            <v>0</v>
          </cell>
          <cell r="AA910">
            <v>0</v>
          </cell>
          <cell r="AB910">
            <v>0</v>
          </cell>
          <cell r="AC910">
            <v>0</v>
          </cell>
        </row>
        <row r="911">
          <cell r="J911">
            <v>0</v>
          </cell>
          <cell r="K911">
            <v>0</v>
          </cell>
          <cell r="L911">
            <v>0</v>
          </cell>
          <cell r="M911">
            <v>0</v>
          </cell>
          <cell r="N911">
            <v>0</v>
          </cell>
          <cell r="O911">
            <v>0</v>
          </cell>
          <cell r="P911">
            <v>0</v>
          </cell>
          <cell r="Q911">
            <v>0</v>
          </cell>
          <cell r="R911">
            <v>0</v>
          </cell>
          <cell r="S911">
            <v>0</v>
          </cell>
          <cell r="T911">
            <v>0</v>
          </cell>
          <cell r="U911">
            <v>0</v>
          </cell>
          <cell r="V911">
            <v>0</v>
          </cell>
          <cell r="W911">
            <v>0</v>
          </cell>
          <cell r="X911">
            <v>0</v>
          </cell>
          <cell r="Y911">
            <v>0</v>
          </cell>
          <cell r="Z911">
            <v>0</v>
          </cell>
          <cell r="AA911">
            <v>0</v>
          </cell>
          <cell r="AB911">
            <v>0</v>
          </cell>
          <cell r="AC911">
            <v>0</v>
          </cell>
        </row>
        <row r="912">
          <cell r="J912">
            <v>0.01</v>
          </cell>
          <cell r="K912">
            <v>0.01</v>
          </cell>
          <cell r="L912">
            <v>0.01</v>
          </cell>
          <cell r="M912">
            <v>0.01</v>
          </cell>
          <cell r="N912">
            <v>0.01</v>
          </cell>
          <cell r="O912">
            <v>0.01</v>
          </cell>
          <cell r="P912">
            <v>0.01</v>
          </cell>
          <cell r="Q912">
            <v>0.01</v>
          </cell>
          <cell r="R912">
            <v>0.01</v>
          </cell>
          <cell r="S912">
            <v>0.01</v>
          </cell>
          <cell r="T912">
            <v>0.01</v>
          </cell>
          <cell r="U912">
            <v>0.01</v>
          </cell>
          <cell r="V912">
            <v>0.01</v>
          </cell>
          <cell r="W912">
            <v>0.01</v>
          </cell>
          <cell r="X912">
            <v>0.01</v>
          </cell>
          <cell r="Y912">
            <v>0.01</v>
          </cell>
          <cell r="Z912">
            <v>0.01</v>
          </cell>
          <cell r="AA912">
            <v>0.01</v>
          </cell>
          <cell r="AB912">
            <v>0.01</v>
          </cell>
          <cell r="AC912">
            <v>0.01</v>
          </cell>
        </row>
        <row r="913">
          <cell r="J913">
            <v>0</v>
          </cell>
          <cell r="K913">
            <v>0</v>
          </cell>
          <cell r="L913">
            <v>0</v>
          </cell>
          <cell r="M913">
            <v>0</v>
          </cell>
          <cell r="N913">
            <v>0</v>
          </cell>
          <cell r="O913">
            <v>0</v>
          </cell>
          <cell r="P913">
            <v>0</v>
          </cell>
          <cell r="Q913">
            <v>0</v>
          </cell>
          <cell r="R913">
            <v>0</v>
          </cell>
          <cell r="S913">
            <v>0</v>
          </cell>
          <cell r="T913">
            <v>0</v>
          </cell>
          <cell r="U913">
            <v>0</v>
          </cell>
          <cell r="V913">
            <v>0</v>
          </cell>
          <cell r="W913">
            <v>0</v>
          </cell>
          <cell r="X913">
            <v>0</v>
          </cell>
          <cell r="Y913">
            <v>0</v>
          </cell>
          <cell r="Z913">
            <v>0</v>
          </cell>
          <cell r="AA913">
            <v>0</v>
          </cell>
          <cell r="AB913">
            <v>0</v>
          </cell>
          <cell r="AC913">
            <v>0</v>
          </cell>
        </row>
        <row r="914">
          <cell r="J914">
            <v>0</v>
          </cell>
          <cell r="K914">
            <v>0</v>
          </cell>
          <cell r="L914">
            <v>0</v>
          </cell>
          <cell r="M914">
            <v>0</v>
          </cell>
          <cell r="N914">
            <v>0</v>
          </cell>
          <cell r="O914">
            <v>0</v>
          </cell>
          <cell r="P914">
            <v>0</v>
          </cell>
          <cell r="Q914">
            <v>0</v>
          </cell>
          <cell r="R914">
            <v>0</v>
          </cell>
          <cell r="S914">
            <v>0</v>
          </cell>
          <cell r="T914">
            <v>0</v>
          </cell>
          <cell r="U914">
            <v>0</v>
          </cell>
          <cell r="V914">
            <v>0</v>
          </cell>
          <cell r="W914">
            <v>0</v>
          </cell>
          <cell r="X914">
            <v>0</v>
          </cell>
          <cell r="Y914">
            <v>0</v>
          </cell>
          <cell r="Z914">
            <v>0</v>
          </cell>
          <cell r="AA914">
            <v>0</v>
          </cell>
          <cell r="AB914">
            <v>0</v>
          </cell>
          <cell r="AC914">
            <v>0</v>
          </cell>
        </row>
        <row r="915">
          <cell r="J915">
            <v>0</v>
          </cell>
          <cell r="K915">
            <v>0</v>
          </cell>
          <cell r="L915">
            <v>0</v>
          </cell>
          <cell r="M915">
            <v>0</v>
          </cell>
          <cell r="N915">
            <v>0</v>
          </cell>
          <cell r="O915">
            <v>0</v>
          </cell>
          <cell r="P915">
            <v>0</v>
          </cell>
          <cell r="Q915">
            <v>0</v>
          </cell>
          <cell r="R915">
            <v>0</v>
          </cell>
          <cell r="S915">
            <v>0</v>
          </cell>
          <cell r="T915">
            <v>0</v>
          </cell>
          <cell r="U915">
            <v>0</v>
          </cell>
          <cell r="V915">
            <v>0</v>
          </cell>
          <cell r="W915">
            <v>0</v>
          </cell>
          <cell r="X915">
            <v>0</v>
          </cell>
          <cell r="Y915">
            <v>0</v>
          </cell>
          <cell r="Z915">
            <v>0</v>
          </cell>
          <cell r="AA915">
            <v>0</v>
          </cell>
          <cell r="AB915">
            <v>0</v>
          </cell>
          <cell r="AC915">
            <v>0</v>
          </cell>
        </row>
        <row r="916">
          <cell r="J916">
            <v>0</v>
          </cell>
          <cell r="K916">
            <v>0</v>
          </cell>
          <cell r="L916">
            <v>0</v>
          </cell>
          <cell r="M916">
            <v>0</v>
          </cell>
          <cell r="N916">
            <v>0</v>
          </cell>
          <cell r="O916">
            <v>0</v>
          </cell>
          <cell r="P916">
            <v>0</v>
          </cell>
          <cell r="Q916">
            <v>0</v>
          </cell>
          <cell r="R916">
            <v>0</v>
          </cell>
          <cell r="S916">
            <v>0</v>
          </cell>
          <cell r="T916">
            <v>0</v>
          </cell>
          <cell r="U916">
            <v>0</v>
          </cell>
          <cell r="V916">
            <v>0</v>
          </cell>
          <cell r="W916">
            <v>0</v>
          </cell>
          <cell r="X916">
            <v>0</v>
          </cell>
          <cell r="Y916">
            <v>0</v>
          </cell>
          <cell r="Z916">
            <v>0</v>
          </cell>
          <cell r="AA916">
            <v>0</v>
          </cell>
          <cell r="AB916">
            <v>0</v>
          </cell>
          <cell r="AC916">
            <v>0</v>
          </cell>
        </row>
        <row r="917">
          <cell r="J917">
            <v>0</v>
          </cell>
          <cell r="K917">
            <v>0</v>
          </cell>
          <cell r="L917">
            <v>0</v>
          </cell>
          <cell r="M917">
            <v>0</v>
          </cell>
          <cell r="N917">
            <v>0</v>
          </cell>
          <cell r="O917">
            <v>0</v>
          </cell>
          <cell r="P917">
            <v>0</v>
          </cell>
          <cell r="Q917">
            <v>0</v>
          </cell>
          <cell r="R917">
            <v>0</v>
          </cell>
          <cell r="S917">
            <v>0</v>
          </cell>
          <cell r="T917">
            <v>0</v>
          </cell>
          <cell r="U917">
            <v>0</v>
          </cell>
          <cell r="V917">
            <v>0</v>
          </cell>
          <cell r="W917">
            <v>0</v>
          </cell>
          <cell r="X917">
            <v>0</v>
          </cell>
          <cell r="Y917">
            <v>0</v>
          </cell>
          <cell r="Z917">
            <v>0</v>
          </cell>
          <cell r="AA917">
            <v>0</v>
          </cell>
          <cell r="AB917">
            <v>0</v>
          </cell>
          <cell r="AC917">
            <v>0</v>
          </cell>
        </row>
        <row r="918">
          <cell r="J918">
            <v>0</v>
          </cell>
          <cell r="K918">
            <v>0</v>
          </cell>
          <cell r="L918">
            <v>0</v>
          </cell>
          <cell r="M918">
            <v>0</v>
          </cell>
          <cell r="N918">
            <v>0</v>
          </cell>
          <cell r="O918">
            <v>0</v>
          </cell>
          <cell r="P918">
            <v>0</v>
          </cell>
          <cell r="Q918">
            <v>0</v>
          </cell>
          <cell r="R918">
            <v>0</v>
          </cell>
          <cell r="S918">
            <v>0</v>
          </cell>
          <cell r="T918">
            <v>0</v>
          </cell>
          <cell r="U918">
            <v>0</v>
          </cell>
          <cell r="V918">
            <v>0</v>
          </cell>
          <cell r="W918">
            <v>0</v>
          </cell>
          <cell r="X918">
            <v>0</v>
          </cell>
          <cell r="Y918">
            <v>0</v>
          </cell>
          <cell r="Z918">
            <v>0</v>
          </cell>
          <cell r="AA918">
            <v>0</v>
          </cell>
          <cell r="AB918">
            <v>0</v>
          </cell>
          <cell r="AC918">
            <v>0</v>
          </cell>
        </row>
        <row r="919">
          <cell r="J919">
            <v>0</v>
          </cell>
          <cell r="K919">
            <v>0</v>
          </cell>
          <cell r="L919">
            <v>0</v>
          </cell>
          <cell r="M919">
            <v>0</v>
          </cell>
          <cell r="N919">
            <v>0</v>
          </cell>
          <cell r="O919">
            <v>0</v>
          </cell>
          <cell r="P919">
            <v>0</v>
          </cell>
          <cell r="Q919">
            <v>0</v>
          </cell>
          <cell r="R919">
            <v>0</v>
          </cell>
          <cell r="S919">
            <v>0</v>
          </cell>
          <cell r="T919">
            <v>0</v>
          </cell>
          <cell r="U919">
            <v>0</v>
          </cell>
          <cell r="V919">
            <v>0</v>
          </cell>
          <cell r="W919">
            <v>0</v>
          </cell>
          <cell r="X919">
            <v>0</v>
          </cell>
          <cell r="Y919">
            <v>0</v>
          </cell>
          <cell r="Z919">
            <v>0</v>
          </cell>
          <cell r="AA919">
            <v>0</v>
          </cell>
          <cell r="AB919">
            <v>0</v>
          </cell>
          <cell r="AC919">
            <v>0</v>
          </cell>
        </row>
        <row r="920">
          <cell r="J920">
            <v>0</v>
          </cell>
          <cell r="K920">
            <v>0</v>
          </cell>
          <cell r="L920">
            <v>0</v>
          </cell>
          <cell r="M920">
            <v>0</v>
          </cell>
          <cell r="N920">
            <v>0</v>
          </cell>
          <cell r="O920">
            <v>0</v>
          </cell>
          <cell r="P920">
            <v>0</v>
          </cell>
          <cell r="Q920">
            <v>0</v>
          </cell>
          <cell r="R920">
            <v>0</v>
          </cell>
          <cell r="S920">
            <v>0</v>
          </cell>
          <cell r="T920">
            <v>0</v>
          </cell>
          <cell r="U920">
            <v>0</v>
          </cell>
          <cell r="V920">
            <v>0</v>
          </cell>
          <cell r="W920">
            <v>0</v>
          </cell>
          <cell r="X920">
            <v>0</v>
          </cell>
          <cell r="Y920">
            <v>0</v>
          </cell>
          <cell r="Z920">
            <v>0</v>
          </cell>
          <cell r="AA920">
            <v>0</v>
          </cell>
          <cell r="AB920">
            <v>0</v>
          </cell>
          <cell r="AC920">
            <v>0</v>
          </cell>
        </row>
        <row r="921">
          <cell r="J921">
            <v>0</v>
          </cell>
          <cell r="K921">
            <v>0</v>
          </cell>
          <cell r="L921">
            <v>0</v>
          </cell>
          <cell r="M921">
            <v>0</v>
          </cell>
          <cell r="N921">
            <v>0</v>
          </cell>
          <cell r="O921">
            <v>0</v>
          </cell>
          <cell r="P921">
            <v>0</v>
          </cell>
          <cell r="Q921">
            <v>0</v>
          </cell>
          <cell r="R921">
            <v>0</v>
          </cell>
          <cell r="S921">
            <v>0</v>
          </cell>
          <cell r="T921">
            <v>0</v>
          </cell>
          <cell r="U921">
            <v>0</v>
          </cell>
          <cell r="V921">
            <v>0</v>
          </cell>
          <cell r="W921">
            <v>0</v>
          </cell>
          <cell r="X921">
            <v>0</v>
          </cell>
          <cell r="Y921">
            <v>0</v>
          </cell>
          <cell r="Z921">
            <v>0</v>
          </cell>
          <cell r="AA921">
            <v>0</v>
          </cell>
          <cell r="AB921">
            <v>0</v>
          </cell>
          <cell r="AC921">
            <v>0</v>
          </cell>
        </row>
        <row r="922">
          <cell r="J922">
            <v>0</v>
          </cell>
          <cell r="K922">
            <v>0</v>
          </cell>
          <cell r="L922">
            <v>0</v>
          </cell>
          <cell r="M922">
            <v>0</v>
          </cell>
          <cell r="N922">
            <v>0</v>
          </cell>
          <cell r="O922">
            <v>0</v>
          </cell>
          <cell r="P922">
            <v>0</v>
          </cell>
          <cell r="Q922">
            <v>0</v>
          </cell>
          <cell r="R922">
            <v>0</v>
          </cell>
          <cell r="S922">
            <v>0</v>
          </cell>
          <cell r="T922">
            <v>0</v>
          </cell>
          <cell r="U922">
            <v>0</v>
          </cell>
          <cell r="V922">
            <v>0</v>
          </cell>
          <cell r="W922">
            <v>0</v>
          </cell>
          <cell r="X922">
            <v>0</v>
          </cell>
          <cell r="Y922">
            <v>0</v>
          </cell>
          <cell r="Z922">
            <v>0</v>
          </cell>
          <cell r="AA922">
            <v>0</v>
          </cell>
          <cell r="AB922">
            <v>0</v>
          </cell>
          <cell r="AC922">
            <v>0</v>
          </cell>
        </row>
        <row r="923">
          <cell r="J923">
            <v>0</v>
          </cell>
          <cell r="K923">
            <v>0</v>
          </cell>
          <cell r="L923">
            <v>0</v>
          </cell>
          <cell r="M923">
            <v>0</v>
          </cell>
          <cell r="N923">
            <v>0</v>
          </cell>
          <cell r="O923">
            <v>0</v>
          </cell>
          <cell r="P923">
            <v>0</v>
          </cell>
          <cell r="Q923">
            <v>0</v>
          </cell>
          <cell r="R923">
            <v>0</v>
          </cell>
          <cell r="S923">
            <v>0</v>
          </cell>
          <cell r="T923">
            <v>0</v>
          </cell>
          <cell r="U923">
            <v>0</v>
          </cell>
          <cell r="V923">
            <v>0</v>
          </cell>
          <cell r="W923">
            <v>0</v>
          </cell>
          <cell r="X923">
            <v>0</v>
          </cell>
          <cell r="Y923">
            <v>0</v>
          </cell>
          <cell r="Z923">
            <v>0</v>
          </cell>
          <cell r="AA923">
            <v>0</v>
          </cell>
          <cell r="AB923">
            <v>0</v>
          </cell>
          <cell r="AC923">
            <v>0</v>
          </cell>
        </row>
        <row r="924">
          <cell r="J924">
            <v>0</v>
          </cell>
          <cell r="K924">
            <v>0</v>
          </cell>
          <cell r="L924">
            <v>0</v>
          </cell>
          <cell r="M924">
            <v>0</v>
          </cell>
          <cell r="N924">
            <v>0</v>
          </cell>
          <cell r="O924">
            <v>0</v>
          </cell>
          <cell r="P924">
            <v>0</v>
          </cell>
          <cell r="Q924">
            <v>0</v>
          </cell>
          <cell r="R924">
            <v>0</v>
          </cell>
          <cell r="S924">
            <v>0</v>
          </cell>
          <cell r="T924">
            <v>0</v>
          </cell>
          <cell r="U924">
            <v>0</v>
          </cell>
          <cell r="V924">
            <v>0</v>
          </cell>
          <cell r="W924">
            <v>0</v>
          </cell>
          <cell r="X924">
            <v>0</v>
          </cell>
          <cell r="Y924">
            <v>0</v>
          </cell>
          <cell r="Z924">
            <v>0</v>
          </cell>
          <cell r="AA924">
            <v>0</v>
          </cell>
          <cell r="AB924">
            <v>0</v>
          </cell>
          <cell r="AC924">
            <v>0</v>
          </cell>
        </row>
        <row r="925">
          <cell r="J925">
            <v>0</v>
          </cell>
          <cell r="K925">
            <v>0</v>
          </cell>
          <cell r="L925">
            <v>0</v>
          </cell>
          <cell r="M925">
            <v>0</v>
          </cell>
          <cell r="N925">
            <v>0</v>
          </cell>
          <cell r="O925">
            <v>0</v>
          </cell>
          <cell r="P925">
            <v>0</v>
          </cell>
          <cell r="Q925">
            <v>0</v>
          </cell>
          <cell r="R925">
            <v>0</v>
          </cell>
          <cell r="S925">
            <v>0</v>
          </cell>
          <cell r="T925">
            <v>0</v>
          </cell>
          <cell r="U925">
            <v>0</v>
          </cell>
          <cell r="V925">
            <v>0</v>
          </cell>
          <cell r="W925">
            <v>0</v>
          </cell>
          <cell r="X925">
            <v>0</v>
          </cell>
          <cell r="Y925">
            <v>0</v>
          </cell>
          <cell r="Z925">
            <v>0</v>
          </cell>
          <cell r="AA925">
            <v>0</v>
          </cell>
          <cell r="AB925">
            <v>0</v>
          </cell>
          <cell r="AC925">
            <v>0</v>
          </cell>
        </row>
        <row r="926">
          <cell r="J926">
            <v>0</v>
          </cell>
          <cell r="K926">
            <v>0</v>
          </cell>
          <cell r="L926">
            <v>0</v>
          </cell>
          <cell r="M926">
            <v>0</v>
          </cell>
          <cell r="N926">
            <v>0</v>
          </cell>
          <cell r="O926">
            <v>0</v>
          </cell>
          <cell r="P926">
            <v>0</v>
          </cell>
          <cell r="Q926">
            <v>0</v>
          </cell>
          <cell r="R926">
            <v>0</v>
          </cell>
          <cell r="S926">
            <v>0</v>
          </cell>
          <cell r="T926">
            <v>0</v>
          </cell>
          <cell r="U926">
            <v>0</v>
          </cell>
          <cell r="V926">
            <v>0</v>
          </cell>
          <cell r="W926">
            <v>0</v>
          </cell>
          <cell r="X926">
            <v>0</v>
          </cell>
          <cell r="Y926">
            <v>0</v>
          </cell>
          <cell r="Z926">
            <v>0</v>
          </cell>
          <cell r="AA926">
            <v>0</v>
          </cell>
          <cell r="AB926">
            <v>0</v>
          </cell>
          <cell r="AC926">
            <v>0</v>
          </cell>
        </row>
        <row r="927">
          <cell r="J927">
            <v>0</v>
          </cell>
          <cell r="K927">
            <v>0</v>
          </cell>
          <cell r="L927">
            <v>0</v>
          </cell>
          <cell r="M927">
            <v>0</v>
          </cell>
          <cell r="N927">
            <v>0</v>
          </cell>
          <cell r="O927">
            <v>0</v>
          </cell>
          <cell r="P927">
            <v>0</v>
          </cell>
          <cell r="Q927">
            <v>0</v>
          </cell>
          <cell r="R927">
            <v>0</v>
          </cell>
          <cell r="S927">
            <v>0</v>
          </cell>
          <cell r="T927">
            <v>0</v>
          </cell>
          <cell r="U927">
            <v>0</v>
          </cell>
          <cell r="V927">
            <v>0</v>
          </cell>
          <cell r="W927">
            <v>0</v>
          </cell>
          <cell r="X927">
            <v>0</v>
          </cell>
          <cell r="Y927">
            <v>0</v>
          </cell>
          <cell r="Z927">
            <v>0</v>
          </cell>
          <cell r="AA927">
            <v>0</v>
          </cell>
          <cell r="AB927">
            <v>0</v>
          </cell>
          <cell r="AC927">
            <v>0</v>
          </cell>
        </row>
        <row r="928">
          <cell r="J928">
            <v>0</v>
          </cell>
          <cell r="K928">
            <v>0</v>
          </cell>
          <cell r="L928">
            <v>0</v>
          </cell>
          <cell r="M928">
            <v>0</v>
          </cell>
          <cell r="N928">
            <v>0</v>
          </cell>
          <cell r="O928">
            <v>0</v>
          </cell>
          <cell r="P928">
            <v>0</v>
          </cell>
          <cell r="Q928">
            <v>0</v>
          </cell>
          <cell r="R928">
            <v>0</v>
          </cell>
          <cell r="S928">
            <v>0</v>
          </cell>
          <cell r="T928">
            <v>0</v>
          </cell>
          <cell r="U928">
            <v>0</v>
          </cell>
          <cell r="V928">
            <v>0</v>
          </cell>
          <cell r="W928">
            <v>0</v>
          </cell>
          <cell r="X928">
            <v>0</v>
          </cell>
          <cell r="Y928">
            <v>0</v>
          </cell>
          <cell r="Z928">
            <v>0</v>
          </cell>
          <cell r="AA928">
            <v>0</v>
          </cell>
          <cell r="AB928">
            <v>0</v>
          </cell>
          <cell r="AC928">
            <v>0</v>
          </cell>
        </row>
        <row r="929">
          <cell r="J929">
            <v>0</v>
          </cell>
          <cell r="K929">
            <v>0</v>
          </cell>
          <cell r="L929">
            <v>0</v>
          </cell>
          <cell r="M929">
            <v>0</v>
          </cell>
          <cell r="N929">
            <v>0</v>
          </cell>
          <cell r="O929">
            <v>0</v>
          </cell>
          <cell r="P929">
            <v>0</v>
          </cell>
          <cell r="Q929">
            <v>0</v>
          </cell>
          <cell r="R929">
            <v>0</v>
          </cell>
          <cell r="S929">
            <v>0</v>
          </cell>
          <cell r="T929">
            <v>0</v>
          </cell>
          <cell r="U929">
            <v>0</v>
          </cell>
          <cell r="V929">
            <v>0</v>
          </cell>
          <cell r="W929">
            <v>0</v>
          </cell>
          <cell r="X929">
            <v>0</v>
          </cell>
          <cell r="Y929">
            <v>0</v>
          </cell>
          <cell r="Z929">
            <v>0</v>
          </cell>
          <cell r="AA929">
            <v>0</v>
          </cell>
          <cell r="AB929">
            <v>0</v>
          </cell>
          <cell r="AC929">
            <v>0</v>
          </cell>
        </row>
        <row r="930">
          <cell r="J930">
            <v>0</v>
          </cell>
          <cell r="K930">
            <v>0</v>
          </cell>
          <cell r="L930">
            <v>0</v>
          </cell>
          <cell r="M930">
            <v>0</v>
          </cell>
          <cell r="N930">
            <v>0</v>
          </cell>
          <cell r="O930">
            <v>0</v>
          </cell>
          <cell r="P930">
            <v>0</v>
          </cell>
          <cell r="Q930">
            <v>0</v>
          </cell>
          <cell r="R930">
            <v>0</v>
          </cell>
          <cell r="S930">
            <v>0</v>
          </cell>
          <cell r="T930">
            <v>0</v>
          </cell>
          <cell r="U930">
            <v>0</v>
          </cell>
          <cell r="V930">
            <v>0</v>
          </cell>
          <cell r="W930">
            <v>0</v>
          </cell>
          <cell r="X930">
            <v>0</v>
          </cell>
          <cell r="Y930">
            <v>0</v>
          </cell>
          <cell r="Z930">
            <v>0</v>
          </cell>
          <cell r="AA930">
            <v>0</v>
          </cell>
          <cell r="AB930">
            <v>0</v>
          </cell>
          <cell r="AC930">
            <v>0</v>
          </cell>
        </row>
        <row r="931">
          <cell r="J931">
            <v>0</v>
          </cell>
          <cell r="K931">
            <v>0</v>
          </cell>
          <cell r="L931">
            <v>0</v>
          </cell>
          <cell r="M931">
            <v>0</v>
          </cell>
          <cell r="N931">
            <v>0</v>
          </cell>
          <cell r="O931">
            <v>0</v>
          </cell>
          <cell r="P931">
            <v>0</v>
          </cell>
          <cell r="Q931">
            <v>0</v>
          </cell>
          <cell r="R931">
            <v>0</v>
          </cell>
          <cell r="S931">
            <v>0</v>
          </cell>
          <cell r="T931">
            <v>0</v>
          </cell>
          <cell r="U931">
            <v>0</v>
          </cell>
          <cell r="V931">
            <v>0</v>
          </cell>
          <cell r="W931">
            <v>0</v>
          </cell>
          <cell r="X931">
            <v>0</v>
          </cell>
          <cell r="Y931">
            <v>0</v>
          </cell>
          <cell r="Z931">
            <v>0</v>
          </cell>
          <cell r="AA931">
            <v>0</v>
          </cell>
          <cell r="AB931">
            <v>0</v>
          </cell>
          <cell r="AC931">
            <v>0</v>
          </cell>
        </row>
        <row r="932">
          <cell r="J932">
            <v>0</v>
          </cell>
          <cell r="K932">
            <v>0</v>
          </cell>
          <cell r="L932">
            <v>0</v>
          </cell>
          <cell r="M932">
            <v>0</v>
          </cell>
          <cell r="N932">
            <v>0</v>
          </cell>
          <cell r="O932">
            <v>0</v>
          </cell>
          <cell r="P932">
            <v>0</v>
          </cell>
          <cell r="Q932">
            <v>0</v>
          </cell>
          <cell r="R932">
            <v>0</v>
          </cell>
          <cell r="S932">
            <v>0</v>
          </cell>
          <cell r="T932">
            <v>0</v>
          </cell>
          <cell r="U932">
            <v>0</v>
          </cell>
          <cell r="V932">
            <v>0</v>
          </cell>
          <cell r="W932">
            <v>0</v>
          </cell>
          <cell r="X932">
            <v>0</v>
          </cell>
          <cell r="Y932">
            <v>0</v>
          </cell>
          <cell r="Z932">
            <v>0</v>
          </cell>
          <cell r="AA932">
            <v>0</v>
          </cell>
          <cell r="AB932">
            <v>0</v>
          </cell>
          <cell r="AC932">
            <v>0</v>
          </cell>
        </row>
        <row r="933">
          <cell r="J933">
            <v>0</v>
          </cell>
          <cell r="K933">
            <v>0</v>
          </cell>
          <cell r="L933">
            <v>0</v>
          </cell>
          <cell r="M933">
            <v>0</v>
          </cell>
          <cell r="N933">
            <v>0</v>
          </cell>
          <cell r="O933">
            <v>0</v>
          </cell>
          <cell r="P933">
            <v>0</v>
          </cell>
          <cell r="Q933">
            <v>0</v>
          </cell>
          <cell r="R933">
            <v>0</v>
          </cell>
          <cell r="S933">
            <v>0</v>
          </cell>
          <cell r="T933">
            <v>0</v>
          </cell>
          <cell r="U933">
            <v>0</v>
          </cell>
          <cell r="V933">
            <v>0</v>
          </cell>
          <cell r="W933">
            <v>0</v>
          </cell>
          <cell r="X933">
            <v>0</v>
          </cell>
          <cell r="Y933">
            <v>0</v>
          </cell>
          <cell r="Z933">
            <v>0</v>
          </cell>
          <cell r="AA933">
            <v>0</v>
          </cell>
          <cell r="AB933">
            <v>0</v>
          </cell>
          <cell r="AC933">
            <v>0</v>
          </cell>
        </row>
        <row r="934">
          <cell r="J934">
            <v>0</v>
          </cell>
          <cell r="K934">
            <v>0</v>
          </cell>
          <cell r="L934">
            <v>0</v>
          </cell>
          <cell r="M934">
            <v>0</v>
          </cell>
          <cell r="N934">
            <v>0</v>
          </cell>
          <cell r="O934">
            <v>0</v>
          </cell>
          <cell r="P934">
            <v>0</v>
          </cell>
          <cell r="Q934">
            <v>0</v>
          </cell>
          <cell r="R934">
            <v>0</v>
          </cell>
          <cell r="S934">
            <v>0</v>
          </cell>
          <cell r="T934">
            <v>0</v>
          </cell>
          <cell r="U934">
            <v>0</v>
          </cell>
          <cell r="V934">
            <v>0</v>
          </cell>
          <cell r="W934">
            <v>0</v>
          </cell>
          <cell r="X934">
            <v>0</v>
          </cell>
          <cell r="Y934">
            <v>0</v>
          </cell>
          <cell r="Z934">
            <v>0</v>
          </cell>
          <cell r="AA934">
            <v>0</v>
          </cell>
          <cell r="AB934">
            <v>0</v>
          </cell>
          <cell r="AC934">
            <v>0</v>
          </cell>
        </row>
        <row r="935">
          <cell r="J935">
            <v>0</v>
          </cell>
          <cell r="K935">
            <v>0</v>
          </cell>
          <cell r="L935">
            <v>0</v>
          </cell>
          <cell r="M935">
            <v>0</v>
          </cell>
          <cell r="N935">
            <v>0</v>
          </cell>
          <cell r="O935">
            <v>0</v>
          </cell>
          <cell r="P935">
            <v>0</v>
          </cell>
          <cell r="Q935">
            <v>0</v>
          </cell>
          <cell r="R935">
            <v>0</v>
          </cell>
          <cell r="S935">
            <v>0</v>
          </cell>
          <cell r="T935">
            <v>0</v>
          </cell>
          <cell r="U935">
            <v>0</v>
          </cell>
          <cell r="V935">
            <v>0</v>
          </cell>
          <cell r="W935">
            <v>0</v>
          </cell>
          <cell r="X935">
            <v>0</v>
          </cell>
          <cell r="Y935">
            <v>0</v>
          </cell>
          <cell r="Z935">
            <v>0</v>
          </cell>
          <cell r="AA935">
            <v>0</v>
          </cell>
          <cell r="AB935">
            <v>0</v>
          </cell>
          <cell r="AC935">
            <v>0</v>
          </cell>
        </row>
        <row r="936">
          <cell r="J936">
            <v>0</v>
          </cell>
          <cell r="K936">
            <v>0</v>
          </cell>
          <cell r="L936">
            <v>0</v>
          </cell>
          <cell r="M936">
            <v>0</v>
          </cell>
          <cell r="N936">
            <v>0</v>
          </cell>
          <cell r="O936">
            <v>0</v>
          </cell>
          <cell r="P936">
            <v>0</v>
          </cell>
          <cell r="Q936">
            <v>0</v>
          </cell>
          <cell r="R936">
            <v>0</v>
          </cell>
          <cell r="S936">
            <v>0</v>
          </cell>
          <cell r="T936">
            <v>0</v>
          </cell>
          <cell r="U936">
            <v>0</v>
          </cell>
          <cell r="V936">
            <v>0</v>
          </cell>
          <cell r="W936">
            <v>0</v>
          </cell>
          <cell r="X936">
            <v>0</v>
          </cell>
          <cell r="Y936">
            <v>0</v>
          </cell>
          <cell r="Z936">
            <v>0</v>
          </cell>
          <cell r="AA936">
            <v>0</v>
          </cell>
          <cell r="AB936">
            <v>0</v>
          </cell>
          <cell r="AC936">
            <v>0</v>
          </cell>
        </row>
        <row r="937">
          <cell r="J937">
            <v>0</v>
          </cell>
          <cell r="K937">
            <v>0</v>
          </cell>
          <cell r="L937">
            <v>0</v>
          </cell>
          <cell r="M937">
            <v>0</v>
          </cell>
          <cell r="N937">
            <v>0</v>
          </cell>
          <cell r="O937">
            <v>0</v>
          </cell>
          <cell r="P937">
            <v>0</v>
          </cell>
          <cell r="Q937">
            <v>0</v>
          </cell>
          <cell r="R937">
            <v>0</v>
          </cell>
          <cell r="S937">
            <v>0</v>
          </cell>
          <cell r="T937">
            <v>0</v>
          </cell>
          <cell r="U937">
            <v>0</v>
          </cell>
          <cell r="V937">
            <v>0</v>
          </cell>
          <cell r="W937">
            <v>0</v>
          </cell>
          <cell r="X937">
            <v>0</v>
          </cell>
          <cell r="Y937">
            <v>0</v>
          </cell>
          <cell r="Z937">
            <v>0</v>
          </cell>
          <cell r="AA937">
            <v>0</v>
          </cell>
          <cell r="AB937">
            <v>0</v>
          </cell>
          <cell r="AC937">
            <v>0</v>
          </cell>
        </row>
        <row r="938">
          <cell r="J938">
            <v>0</v>
          </cell>
          <cell r="K938">
            <v>0</v>
          </cell>
          <cell r="L938">
            <v>0</v>
          </cell>
          <cell r="M938">
            <v>0</v>
          </cell>
          <cell r="N938">
            <v>0</v>
          </cell>
          <cell r="O938">
            <v>0</v>
          </cell>
          <cell r="P938">
            <v>0</v>
          </cell>
          <cell r="Q938">
            <v>0</v>
          </cell>
          <cell r="R938">
            <v>0</v>
          </cell>
          <cell r="S938">
            <v>0</v>
          </cell>
          <cell r="T938">
            <v>0</v>
          </cell>
          <cell r="U938">
            <v>0</v>
          </cell>
          <cell r="V938">
            <v>0</v>
          </cell>
          <cell r="W938">
            <v>0</v>
          </cell>
          <cell r="X938">
            <v>0</v>
          </cell>
          <cell r="Y938">
            <v>0</v>
          </cell>
          <cell r="Z938">
            <v>0</v>
          </cell>
          <cell r="AA938">
            <v>0</v>
          </cell>
          <cell r="AB938">
            <v>0</v>
          </cell>
          <cell r="AC938">
            <v>0</v>
          </cell>
        </row>
        <row r="939">
          <cell r="J939">
            <v>0</v>
          </cell>
          <cell r="K939">
            <v>0</v>
          </cell>
          <cell r="L939">
            <v>0</v>
          </cell>
          <cell r="M939">
            <v>0</v>
          </cell>
          <cell r="N939">
            <v>0</v>
          </cell>
          <cell r="O939">
            <v>0</v>
          </cell>
          <cell r="P939">
            <v>0</v>
          </cell>
          <cell r="Q939">
            <v>0</v>
          </cell>
          <cell r="R939">
            <v>0</v>
          </cell>
          <cell r="S939">
            <v>0</v>
          </cell>
          <cell r="T939">
            <v>0</v>
          </cell>
          <cell r="U939">
            <v>0</v>
          </cell>
          <cell r="V939">
            <v>0</v>
          </cell>
          <cell r="W939">
            <v>0</v>
          </cell>
          <cell r="X939">
            <v>0</v>
          </cell>
          <cell r="Y939">
            <v>0</v>
          </cell>
          <cell r="Z939">
            <v>0</v>
          </cell>
          <cell r="AA939">
            <v>0</v>
          </cell>
          <cell r="AB939">
            <v>0</v>
          </cell>
          <cell r="AC939">
            <v>0</v>
          </cell>
        </row>
        <row r="940">
          <cell r="J940">
            <v>0</v>
          </cell>
          <cell r="K940">
            <v>0</v>
          </cell>
          <cell r="L940">
            <v>0</v>
          </cell>
          <cell r="M940">
            <v>0</v>
          </cell>
          <cell r="N940">
            <v>0</v>
          </cell>
          <cell r="O940">
            <v>0</v>
          </cell>
          <cell r="P940">
            <v>0</v>
          </cell>
          <cell r="Q940">
            <v>0</v>
          </cell>
          <cell r="R940">
            <v>0</v>
          </cell>
          <cell r="S940">
            <v>0</v>
          </cell>
          <cell r="T940">
            <v>0</v>
          </cell>
          <cell r="U940">
            <v>0</v>
          </cell>
          <cell r="V940">
            <v>0</v>
          </cell>
          <cell r="W940">
            <v>0</v>
          </cell>
          <cell r="X940">
            <v>0</v>
          </cell>
          <cell r="Y940">
            <v>0</v>
          </cell>
          <cell r="Z940">
            <v>0</v>
          </cell>
          <cell r="AA940">
            <v>0</v>
          </cell>
          <cell r="AB940">
            <v>0</v>
          </cell>
          <cell r="AC940">
            <v>0</v>
          </cell>
        </row>
        <row r="941">
          <cell r="J941">
            <v>0</v>
          </cell>
          <cell r="K941">
            <v>0</v>
          </cell>
          <cell r="L941">
            <v>0</v>
          </cell>
          <cell r="M941">
            <v>0</v>
          </cell>
          <cell r="N941">
            <v>0</v>
          </cell>
          <cell r="O941">
            <v>0</v>
          </cell>
          <cell r="P941">
            <v>0</v>
          </cell>
          <cell r="Q941">
            <v>0</v>
          </cell>
          <cell r="R941">
            <v>0</v>
          </cell>
          <cell r="S941">
            <v>0</v>
          </cell>
          <cell r="T941">
            <v>0</v>
          </cell>
          <cell r="U941">
            <v>0</v>
          </cell>
          <cell r="V941">
            <v>0</v>
          </cell>
          <cell r="W941">
            <v>0</v>
          </cell>
          <cell r="X941">
            <v>0</v>
          </cell>
          <cell r="Y941">
            <v>0</v>
          </cell>
          <cell r="Z941">
            <v>0</v>
          </cell>
          <cell r="AA941">
            <v>0</v>
          </cell>
          <cell r="AB941">
            <v>0</v>
          </cell>
          <cell r="AC941">
            <v>0</v>
          </cell>
        </row>
        <row r="942">
          <cell r="J942">
            <v>0</v>
          </cell>
          <cell r="K942">
            <v>0</v>
          </cell>
          <cell r="L942">
            <v>0</v>
          </cell>
          <cell r="M942">
            <v>0</v>
          </cell>
          <cell r="N942">
            <v>0</v>
          </cell>
          <cell r="O942">
            <v>0</v>
          </cell>
          <cell r="P942">
            <v>0</v>
          </cell>
          <cell r="Q942">
            <v>0</v>
          </cell>
          <cell r="R942">
            <v>0</v>
          </cell>
          <cell r="S942">
            <v>0</v>
          </cell>
          <cell r="T942">
            <v>0</v>
          </cell>
          <cell r="U942">
            <v>0</v>
          </cell>
          <cell r="V942">
            <v>0</v>
          </cell>
          <cell r="W942">
            <v>0</v>
          </cell>
          <cell r="X942">
            <v>0</v>
          </cell>
          <cell r="Y942">
            <v>0</v>
          </cell>
          <cell r="Z942">
            <v>0</v>
          </cell>
          <cell r="AA942">
            <v>0</v>
          </cell>
          <cell r="AB942">
            <v>0</v>
          </cell>
          <cell r="AC942">
            <v>0</v>
          </cell>
        </row>
        <row r="943">
          <cell r="J943">
            <v>0</v>
          </cell>
          <cell r="K943">
            <v>0</v>
          </cell>
          <cell r="L943">
            <v>0</v>
          </cell>
          <cell r="M943">
            <v>0</v>
          </cell>
          <cell r="N943">
            <v>0</v>
          </cell>
          <cell r="O943">
            <v>0</v>
          </cell>
          <cell r="P943">
            <v>0</v>
          </cell>
          <cell r="Q943">
            <v>0</v>
          </cell>
          <cell r="R943">
            <v>0</v>
          </cell>
          <cell r="S943">
            <v>0</v>
          </cell>
          <cell r="T943">
            <v>0</v>
          </cell>
          <cell r="U943">
            <v>0</v>
          </cell>
          <cell r="V943">
            <v>0</v>
          </cell>
          <cell r="W943">
            <v>0</v>
          </cell>
          <cell r="X943">
            <v>0</v>
          </cell>
          <cell r="Y943">
            <v>0</v>
          </cell>
          <cell r="Z943">
            <v>0</v>
          </cell>
          <cell r="AA943">
            <v>0</v>
          </cell>
          <cell r="AB943">
            <v>0</v>
          </cell>
          <cell r="AC943">
            <v>0</v>
          </cell>
        </row>
        <row r="944">
          <cell r="J944">
            <v>0</v>
          </cell>
          <cell r="K944">
            <v>0</v>
          </cell>
          <cell r="L944">
            <v>0</v>
          </cell>
          <cell r="M944">
            <v>0</v>
          </cell>
          <cell r="N944">
            <v>0</v>
          </cell>
          <cell r="O944">
            <v>0</v>
          </cell>
          <cell r="P944">
            <v>0</v>
          </cell>
          <cell r="Q944">
            <v>0</v>
          </cell>
          <cell r="R944">
            <v>0</v>
          </cell>
          <cell r="S944">
            <v>0</v>
          </cell>
          <cell r="T944">
            <v>0</v>
          </cell>
          <cell r="U944">
            <v>0</v>
          </cell>
          <cell r="V944">
            <v>0</v>
          </cell>
          <cell r="W944">
            <v>0</v>
          </cell>
          <cell r="X944">
            <v>0</v>
          </cell>
          <cell r="Y944">
            <v>0</v>
          </cell>
          <cell r="Z944">
            <v>0</v>
          </cell>
          <cell r="AA944">
            <v>0</v>
          </cell>
          <cell r="AB944">
            <v>0</v>
          </cell>
          <cell r="AC944">
            <v>0</v>
          </cell>
        </row>
        <row r="945">
          <cell r="J945">
            <v>0</v>
          </cell>
          <cell r="K945">
            <v>0</v>
          </cell>
          <cell r="L945">
            <v>0</v>
          </cell>
          <cell r="M945">
            <v>0</v>
          </cell>
          <cell r="N945">
            <v>0</v>
          </cell>
          <cell r="O945">
            <v>0</v>
          </cell>
          <cell r="P945">
            <v>0</v>
          </cell>
          <cell r="Q945">
            <v>0</v>
          </cell>
          <cell r="R945">
            <v>0</v>
          </cell>
          <cell r="S945">
            <v>0</v>
          </cell>
          <cell r="T945">
            <v>0</v>
          </cell>
          <cell r="U945">
            <v>0</v>
          </cell>
          <cell r="V945">
            <v>0</v>
          </cell>
          <cell r="W945">
            <v>0</v>
          </cell>
          <cell r="X945">
            <v>0</v>
          </cell>
          <cell r="Y945">
            <v>0</v>
          </cell>
          <cell r="Z945">
            <v>0</v>
          </cell>
          <cell r="AA945">
            <v>0</v>
          </cell>
          <cell r="AB945">
            <v>0</v>
          </cell>
          <cell r="AC945">
            <v>0</v>
          </cell>
        </row>
        <row r="946">
          <cell r="J946">
            <v>0</v>
          </cell>
          <cell r="K946">
            <v>0</v>
          </cell>
          <cell r="L946">
            <v>0</v>
          </cell>
          <cell r="M946">
            <v>0</v>
          </cell>
          <cell r="N946">
            <v>0</v>
          </cell>
          <cell r="O946">
            <v>0</v>
          </cell>
          <cell r="P946">
            <v>0</v>
          </cell>
          <cell r="Q946">
            <v>0</v>
          </cell>
          <cell r="R946">
            <v>0</v>
          </cell>
          <cell r="S946">
            <v>0</v>
          </cell>
          <cell r="T946">
            <v>0</v>
          </cell>
          <cell r="U946">
            <v>0</v>
          </cell>
          <cell r="V946">
            <v>0</v>
          </cell>
          <cell r="W946">
            <v>0</v>
          </cell>
          <cell r="X946">
            <v>0</v>
          </cell>
          <cell r="Y946">
            <v>0</v>
          </cell>
          <cell r="Z946">
            <v>0</v>
          </cell>
          <cell r="AA946">
            <v>0</v>
          </cell>
          <cell r="AB946">
            <v>0</v>
          </cell>
          <cell r="AC946">
            <v>0</v>
          </cell>
        </row>
        <row r="947">
          <cell r="J947">
            <v>0</v>
          </cell>
          <cell r="K947">
            <v>0</v>
          </cell>
          <cell r="L947">
            <v>0</v>
          </cell>
          <cell r="M947">
            <v>0</v>
          </cell>
          <cell r="N947">
            <v>0</v>
          </cell>
          <cell r="O947">
            <v>0</v>
          </cell>
          <cell r="P947">
            <v>0</v>
          </cell>
          <cell r="Q947">
            <v>0</v>
          </cell>
          <cell r="R947">
            <v>0</v>
          </cell>
          <cell r="S947">
            <v>0</v>
          </cell>
          <cell r="T947">
            <v>0</v>
          </cell>
          <cell r="U947">
            <v>0</v>
          </cell>
          <cell r="V947">
            <v>0</v>
          </cell>
          <cell r="W947">
            <v>0</v>
          </cell>
          <cell r="X947">
            <v>0</v>
          </cell>
          <cell r="Y947">
            <v>0</v>
          </cell>
          <cell r="Z947">
            <v>0</v>
          </cell>
          <cell r="AA947">
            <v>0</v>
          </cell>
          <cell r="AB947">
            <v>0</v>
          </cell>
          <cell r="AC947">
            <v>0</v>
          </cell>
        </row>
        <row r="948">
          <cell r="J948">
            <v>0</v>
          </cell>
          <cell r="K948">
            <v>0</v>
          </cell>
          <cell r="L948">
            <v>0</v>
          </cell>
          <cell r="M948">
            <v>0</v>
          </cell>
          <cell r="N948">
            <v>0</v>
          </cell>
          <cell r="O948">
            <v>0</v>
          </cell>
          <cell r="P948">
            <v>0</v>
          </cell>
          <cell r="Q948">
            <v>0</v>
          </cell>
          <cell r="R948">
            <v>0</v>
          </cell>
          <cell r="S948">
            <v>0</v>
          </cell>
          <cell r="T948">
            <v>0</v>
          </cell>
          <cell r="U948">
            <v>0</v>
          </cell>
          <cell r="V948">
            <v>0</v>
          </cell>
          <cell r="W948">
            <v>0</v>
          </cell>
          <cell r="X948">
            <v>0</v>
          </cell>
          <cell r="Y948">
            <v>0</v>
          </cell>
          <cell r="Z948">
            <v>0</v>
          </cell>
          <cell r="AA948">
            <v>0</v>
          </cell>
          <cell r="AB948">
            <v>0</v>
          </cell>
          <cell r="AC948">
            <v>0</v>
          </cell>
        </row>
        <row r="949">
          <cell r="J949">
            <v>29.749999999999993</v>
          </cell>
          <cell r="K949">
            <v>29.749999999999993</v>
          </cell>
          <cell r="L949">
            <v>29.749999999999993</v>
          </cell>
          <cell r="M949">
            <v>29.749999999999993</v>
          </cell>
          <cell r="N949">
            <v>29.749999999999993</v>
          </cell>
          <cell r="O949">
            <v>29.749999999999993</v>
          </cell>
          <cell r="P949">
            <v>29.749999999999993</v>
          </cell>
          <cell r="Q949">
            <v>29.749999999999993</v>
          </cell>
          <cell r="R949">
            <v>29.749999999999993</v>
          </cell>
          <cell r="S949">
            <v>29.749999999999993</v>
          </cell>
          <cell r="T949">
            <v>29.749999999999993</v>
          </cell>
          <cell r="U949">
            <v>29.749999999999993</v>
          </cell>
          <cell r="V949">
            <v>29.749999999999993</v>
          </cell>
          <cell r="W949">
            <v>29.749999999999993</v>
          </cell>
          <cell r="X949">
            <v>29.749999999999993</v>
          </cell>
          <cell r="Y949">
            <v>29.749999999999993</v>
          </cell>
          <cell r="Z949">
            <v>29.749999999999993</v>
          </cell>
          <cell r="AA949">
            <v>29.749999999999993</v>
          </cell>
          <cell r="AB949">
            <v>29.749999999999993</v>
          </cell>
          <cell r="AC949">
            <v>29.749999999999993</v>
          </cell>
        </row>
        <row r="950">
          <cell r="J950">
            <v>0</v>
          </cell>
          <cell r="K950">
            <v>0</v>
          </cell>
          <cell r="L950">
            <v>0</v>
          </cell>
          <cell r="M950">
            <v>0</v>
          </cell>
          <cell r="N950">
            <v>0</v>
          </cell>
          <cell r="O950">
            <v>0</v>
          </cell>
          <cell r="P950">
            <v>0</v>
          </cell>
          <cell r="Q950">
            <v>0</v>
          </cell>
          <cell r="R950">
            <v>0</v>
          </cell>
          <cell r="S950">
            <v>0</v>
          </cell>
          <cell r="T950">
            <v>0</v>
          </cell>
          <cell r="U950">
            <v>0</v>
          </cell>
          <cell r="V950">
            <v>0</v>
          </cell>
          <cell r="W950">
            <v>0</v>
          </cell>
          <cell r="X950">
            <v>0</v>
          </cell>
          <cell r="Y950">
            <v>0</v>
          </cell>
          <cell r="Z950">
            <v>0</v>
          </cell>
          <cell r="AA950">
            <v>0</v>
          </cell>
          <cell r="AB950">
            <v>0</v>
          </cell>
          <cell r="AC950">
            <v>0</v>
          </cell>
        </row>
        <row r="951">
          <cell r="J951">
            <v>0</v>
          </cell>
          <cell r="K951">
            <v>0</v>
          </cell>
          <cell r="L951">
            <v>0</v>
          </cell>
          <cell r="M951">
            <v>0</v>
          </cell>
          <cell r="N951">
            <v>0</v>
          </cell>
          <cell r="O951">
            <v>0</v>
          </cell>
          <cell r="P951">
            <v>0</v>
          </cell>
          <cell r="Q951">
            <v>0</v>
          </cell>
          <cell r="R951">
            <v>0</v>
          </cell>
          <cell r="S951">
            <v>0</v>
          </cell>
          <cell r="T951">
            <v>0</v>
          </cell>
          <cell r="U951">
            <v>0</v>
          </cell>
          <cell r="V951">
            <v>0</v>
          </cell>
          <cell r="W951">
            <v>0</v>
          </cell>
          <cell r="X951">
            <v>0</v>
          </cell>
          <cell r="Y951">
            <v>0</v>
          </cell>
          <cell r="Z951">
            <v>0</v>
          </cell>
          <cell r="AA951">
            <v>0</v>
          </cell>
          <cell r="AB951">
            <v>0</v>
          </cell>
          <cell r="AC951">
            <v>0</v>
          </cell>
        </row>
        <row r="952">
          <cell r="J952">
            <v>0</v>
          </cell>
          <cell r="K952">
            <v>0</v>
          </cell>
          <cell r="L952">
            <v>0</v>
          </cell>
          <cell r="M952">
            <v>0</v>
          </cell>
          <cell r="N952">
            <v>0</v>
          </cell>
          <cell r="O952">
            <v>0</v>
          </cell>
          <cell r="P952">
            <v>0</v>
          </cell>
          <cell r="Q952">
            <v>0</v>
          </cell>
          <cell r="R952">
            <v>0</v>
          </cell>
          <cell r="S952">
            <v>0</v>
          </cell>
          <cell r="T952">
            <v>0</v>
          </cell>
          <cell r="U952">
            <v>0</v>
          </cell>
          <cell r="V952">
            <v>0</v>
          </cell>
          <cell r="W952">
            <v>0</v>
          </cell>
          <cell r="X952">
            <v>0</v>
          </cell>
          <cell r="Y952">
            <v>0</v>
          </cell>
          <cell r="Z952">
            <v>0</v>
          </cell>
          <cell r="AA952">
            <v>0</v>
          </cell>
          <cell r="AB952">
            <v>0</v>
          </cell>
          <cell r="AC952">
            <v>0</v>
          </cell>
        </row>
        <row r="953">
          <cell r="J953">
            <v>4.8960000000000008</v>
          </cell>
          <cell r="K953">
            <v>4.8960000000000008</v>
          </cell>
          <cell r="L953">
            <v>4.8960000000000008</v>
          </cell>
          <cell r="M953">
            <v>4.8960000000000008</v>
          </cell>
          <cell r="N953">
            <v>4.8960000000000008</v>
          </cell>
          <cell r="O953">
            <v>4.8960000000000008</v>
          </cell>
          <cell r="P953">
            <v>4.8960000000000008</v>
          </cell>
          <cell r="Q953">
            <v>4.8960000000000008</v>
          </cell>
          <cell r="R953">
            <v>4.8960000000000008</v>
          </cell>
          <cell r="S953">
            <v>4.8960000000000008</v>
          </cell>
          <cell r="T953">
            <v>4.8960000000000008</v>
          </cell>
          <cell r="U953">
            <v>4.8960000000000008</v>
          </cell>
          <cell r="V953">
            <v>4.8960000000000008</v>
          </cell>
          <cell r="W953">
            <v>4.8960000000000008</v>
          </cell>
          <cell r="X953">
            <v>4.8960000000000008</v>
          </cell>
          <cell r="Y953">
            <v>4.8960000000000008</v>
          </cell>
          <cell r="Z953">
            <v>4.8960000000000008</v>
          </cell>
          <cell r="AA953">
            <v>4.8960000000000008</v>
          </cell>
          <cell r="AB953">
            <v>4.8960000000000008</v>
          </cell>
          <cell r="AC953">
            <v>4.8960000000000008</v>
          </cell>
        </row>
        <row r="954">
          <cell r="J954">
            <v>0</v>
          </cell>
          <cell r="K954">
            <v>0</v>
          </cell>
          <cell r="L954">
            <v>0</v>
          </cell>
          <cell r="M954">
            <v>0</v>
          </cell>
          <cell r="N954">
            <v>0</v>
          </cell>
          <cell r="O954">
            <v>0</v>
          </cell>
          <cell r="P954">
            <v>0</v>
          </cell>
          <cell r="Q954">
            <v>0</v>
          </cell>
          <cell r="R954">
            <v>0</v>
          </cell>
          <cell r="S954">
            <v>0</v>
          </cell>
          <cell r="T954">
            <v>0</v>
          </cell>
          <cell r="U954">
            <v>0</v>
          </cell>
          <cell r="V954">
            <v>0</v>
          </cell>
          <cell r="W954">
            <v>0</v>
          </cell>
          <cell r="X954">
            <v>0</v>
          </cell>
          <cell r="Y954">
            <v>0</v>
          </cell>
          <cell r="Z954">
            <v>0</v>
          </cell>
          <cell r="AA954">
            <v>0</v>
          </cell>
          <cell r="AB954">
            <v>0</v>
          </cell>
          <cell r="AC954">
            <v>0</v>
          </cell>
        </row>
        <row r="955">
          <cell r="J955">
            <v>0</v>
          </cell>
          <cell r="K955">
            <v>0</v>
          </cell>
          <cell r="L955">
            <v>0</v>
          </cell>
          <cell r="M955">
            <v>0</v>
          </cell>
          <cell r="N955">
            <v>0</v>
          </cell>
          <cell r="O955">
            <v>0</v>
          </cell>
          <cell r="P955">
            <v>0</v>
          </cell>
          <cell r="Q955">
            <v>0</v>
          </cell>
          <cell r="R955">
            <v>0</v>
          </cell>
          <cell r="S955">
            <v>0</v>
          </cell>
          <cell r="T955">
            <v>0</v>
          </cell>
          <cell r="U955">
            <v>0</v>
          </cell>
          <cell r="V955">
            <v>0</v>
          </cell>
          <cell r="W955">
            <v>0</v>
          </cell>
          <cell r="X955">
            <v>0</v>
          </cell>
          <cell r="Y955">
            <v>0</v>
          </cell>
          <cell r="Z955">
            <v>0</v>
          </cell>
          <cell r="AA955">
            <v>0</v>
          </cell>
          <cell r="AB955">
            <v>0</v>
          </cell>
          <cell r="AC955">
            <v>0</v>
          </cell>
        </row>
        <row r="956">
          <cell r="J956">
            <v>0</v>
          </cell>
          <cell r="K956">
            <v>0</v>
          </cell>
          <cell r="L956">
            <v>0</v>
          </cell>
          <cell r="M956">
            <v>0</v>
          </cell>
          <cell r="N956">
            <v>0</v>
          </cell>
          <cell r="O956">
            <v>0</v>
          </cell>
          <cell r="P956">
            <v>0</v>
          </cell>
          <cell r="Q956">
            <v>0</v>
          </cell>
          <cell r="R956">
            <v>0</v>
          </cell>
          <cell r="S956">
            <v>0</v>
          </cell>
          <cell r="T956">
            <v>0</v>
          </cell>
          <cell r="U956">
            <v>0</v>
          </cell>
          <cell r="V956">
            <v>0</v>
          </cell>
          <cell r="W956">
            <v>0</v>
          </cell>
          <cell r="X956">
            <v>0</v>
          </cell>
          <cell r="Y956">
            <v>0</v>
          </cell>
          <cell r="Z956">
            <v>0</v>
          </cell>
          <cell r="AA956">
            <v>0</v>
          </cell>
          <cell r="AB956">
            <v>0</v>
          </cell>
          <cell r="AC956">
            <v>0</v>
          </cell>
        </row>
        <row r="957">
          <cell r="J957">
            <v>0</v>
          </cell>
          <cell r="K957">
            <v>0</v>
          </cell>
          <cell r="L957">
            <v>0</v>
          </cell>
          <cell r="M957">
            <v>0</v>
          </cell>
          <cell r="N957">
            <v>0</v>
          </cell>
          <cell r="O957">
            <v>0</v>
          </cell>
          <cell r="P957">
            <v>0</v>
          </cell>
          <cell r="Q957">
            <v>0</v>
          </cell>
          <cell r="R957">
            <v>0</v>
          </cell>
          <cell r="S957">
            <v>0</v>
          </cell>
          <cell r="T957">
            <v>0</v>
          </cell>
          <cell r="U957">
            <v>0</v>
          </cell>
          <cell r="V957">
            <v>0</v>
          </cell>
          <cell r="W957">
            <v>0</v>
          </cell>
          <cell r="X957">
            <v>0</v>
          </cell>
          <cell r="Y957">
            <v>0</v>
          </cell>
          <cell r="Z957">
            <v>0</v>
          </cell>
          <cell r="AA957">
            <v>0</v>
          </cell>
          <cell r="AB957">
            <v>0</v>
          </cell>
          <cell r="AC957">
            <v>0</v>
          </cell>
        </row>
        <row r="958">
          <cell r="J958">
            <v>0</v>
          </cell>
          <cell r="K958">
            <v>0</v>
          </cell>
          <cell r="L958">
            <v>0</v>
          </cell>
          <cell r="M958">
            <v>0</v>
          </cell>
          <cell r="N958">
            <v>0</v>
          </cell>
          <cell r="O958">
            <v>0</v>
          </cell>
          <cell r="P958">
            <v>0</v>
          </cell>
          <cell r="Q958">
            <v>0</v>
          </cell>
          <cell r="R958">
            <v>0</v>
          </cell>
          <cell r="S958">
            <v>0</v>
          </cell>
          <cell r="T958">
            <v>0</v>
          </cell>
          <cell r="U958">
            <v>0</v>
          </cell>
          <cell r="V958">
            <v>0</v>
          </cell>
          <cell r="W958">
            <v>0</v>
          </cell>
          <cell r="X958">
            <v>0</v>
          </cell>
          <cell r="Y958">
            <v>0</v>
          </cell>
          <cell r="Z958">
            <v>0</v>
          </cell>
          <cell r="AA958">
            <v>0</v>
          </cell>
          <cell r="AB958">
            <v>0</v>
          </cell>
          <cell r="AC958">
            <v>0</v>
          </cell>
        </row>
        <row r="959">
          <cell r="J959">
            <v>0</v>
          </cell>
          <cell r="K959">
            <v>0</v>
          </cell>
          <cell r="L959">
            <v>0</v>
          </cell>
          <cell r="M959">
            <v>0</v>
          </cell>
          <cell r="N959">
            <v>0</v>
          </cell>
          <cell r="O959">
            <v>0</v>
          </cell>
          <cell r="P959">
            <v>0</v>
          </cell>
          <cell r="Q959">
            <v>0</v>
          </cell>
          <cell r="R959">
            <v>0</v>
          </cell>
          <cell r="S959">
            <v>0</v>
          </cell>
          <cell r="T959">
            <v>0</v>
          </cell>
          <cell r="U959">
            <v>0</v>
          </cell>
          <cell r="V959">
            <v>0</v>
          </cell>
          <cell r="W959">
            <v>0</v>
          </cell>
          <cell r="X959">
            <v>0</v>
          </cell>
          <cell r="Y959">
            <v>0</v>
          </cell>
          <cell r="Z959">
            <v>0</v>
          </cell>
          <cell r="AA959">
            <v>0</v>
          </cell>
          <cell r="AB959">
            <v>0</v>
          </cell>
          <cell r="AC959">
            <v>0</v>
          </cell>
        </row>
        <row r="960">
          <cell r="J960">
            <v>0</v>
          </cell>
          <cell r="K960">
            <v>0</v>
          </cell>
          <cell r="L960">
            <v>0</v>
          </cell>
          <cell r="M960">
            <v>0</v>
          </cell>
          <cell r="N960">
            <v>0</v>
          </cell>
          <cell r="O960">
            <v>0</v>
          </cell>
          <cell r="P960">
            <v>0</v>
          </cell>
          <cell r="Q960">
            <v>0</v>
          </cell>
          <cell r="R960">
            <v>0</v>
          </cell>
          <cell r="S960">
            <v>0</v>
          </cell>
          <cell r="T960">
            <v>0</v>
          </cell>
          <cell r="U960">
            <v>0</v>
          </cell>
          <cell r="V960">
            <v>0</v>
          </cell>
          <cell r="W960">
            <v>0</v>
          </cell>
          <cell r="X960">
            <v>0</v>
          </cell>
          <cell r="Y960">
            <v>0</v>
          </cell>
          <cell r="Z960">
            <v>0</v>
          </cell>
          <cell r="AA960">
            <v>0</v>
          </cell>
          <cell r="AB960">
            <v>0</v>
          </cell>
          <cell r="AC960">
            <v>0</v>
          </cell>
        </row>
        <row r="961">
          <cell r="J961">
            <v>0</v>
          </cell>
          <cell r="K961">
            <v>0</v>
          </cell>
          <cell r="L961">
            <v>0</v>
          </cell>
          <cell r="M961">
            <v>0</v>
          </cell>
          <cell r="N961">
            <v>0</v>
          </cell>
          <cell r="O961">
            <v>0</v>
          </cell>
          <cell r="P961">
            <v>0</v>
          </cell>
          <cell r="Q961">
            <v>0</v>
          </cell>
          <cell r="R961">
            <v>0</v>
          </cell>
          <cell r="S961">
            <v>0</v>
          </cell>
          <cell r="T961">
            <v>0</v>
          </cell>
          <cell r="U961">
            <v>0</v>
          </cell>
          <cell r="V961">
            <v>0</v>
          </cell>
          <cell r="W961">
            <v>0</v>
          </cell>
          <cell r="X961">
            <v>0</v>
          </cell>
          <cell r="Y961">
            <v>0</v>
          </cell>
          <cell r="Z961">
            <v>0</v>
          </cell>
          <cell r="AA961">
            <v>0</v>
          </cell>
          <cell r="AB961">
            <v>0</v>
          </cell>
          <cell r="AC961">
            <v>0</v>
          </cell>
        </row>
        <row r="962">
          <cell r="J962">
            <v>0</v>
          </cell>
          <cell r="K962">
            <v>0</v>
          </cell>
          <cell r="L962">
            <v>0</v>
          </cell>
          <cell r="M962">
            <v>0</v>
          </cell>
          <cell r="N962">
            <v>0</v>
          </cell>
          <cell r="O962">
            <v>0</v>
          </cell>
          <cell r="P962">
            <v>0</v>
          </cell>
          <cell r="Q962">
            <v>0</v>
          </cell>
          <cell r="R962">
            <v>0</v>
          </cell>
          <cell r="S962">
            <v>0</v>
          </cell>
          <cell r="T962">
            <v>0</v>
          </cell>
          <cell r="U962">
            <v>0</v>
          </cell>
          <cell r="V962">
            <v>0</v>
          </cell>
          <cell r="W962">
            <v>0</v>
          </cell>
          <cell r="X962">
            <v>0</v>
          </cell>
          <cell r="Y962">
            <v>0</v>
          </cell>
          <cell r="Z962">
            <v>0</v>
          </cell>
          <cell r="AA962">
            <v>0</v>
          </cell>
          <cell r="AB962">
            <v>0</v>
          </cell>
          <cell r="AC962">
            <v>0</v>
          </cell>
        </row>
        <row r="963">
          <cell r="J963">
            <v>0.1</v>
          </cell>
          <cell r="K963">
            <v>0.1</v>
          </cell>
          <cell r="L963">
            <v>0.1</v>
          </cell>
          <cell r="M963">
            <v>0.1</v>
          </cell>
          <cell r="N963">
            <v>0.1</v>
          </cell>
          <cell r="O963">
            <v>0.1</v>
          </cell>
          <cell r="P963">
            <v>0.1</v>
          </cell>
          <cell r="Q963">
            <v>0.1</v>
          </cell>
          <cell r="R963">
            <v>0.1</v>
          </cell>
          <cell r="S963">
            <v>0.1</v>
          </cell>
          <cell r="T963">
            <v>0.1</v>
          </cell>
          <cell r="U963">
            <v>0.1</v>
          </cell>
          <cell r="V963">
            <v>0.1</v>
          </cell>
          <cell r="W963">
            <v>0.1</v>
          </cell>
          <cell r="X963">
            <v>0.1</v>
          </cell>
          <cell r="Y963">
            <v>0.1</v>
          </cell>
          <cell r="Z963">
            <v>0.1</v>
          </cell>
          <cell r="AA963">
            <v>0.1</v>
          </cell>
          <cell r="AB963">
            <v>0.1</v>
          </cell>
          <cell r="AC963">
            <v>0.1</v>
          </cell>
        </row>
        <row r="964">
          <cell r="J964">
            <v>0.4</v>
          </cell>
          <cell r="K964">
            <v>0.4</v>
          </cell>
          <cell r="L964">
            <v>0.4</v>
          </cell>
          <cell r="M964">
            <v>0.4</v>
          </cell>
          <cell r="N964">
            <v>0.4</v>
          </cell>
          <cell r="O964">
            <v>0.4</v>
          </cell>
          <cell r="P964">
            <v>0.4</v>
          </cell>
          <cell r="Q964">
            <v>0.4</v>
          </cell>
          <cell r="R964">
            <v>0.4</v>
          </cell>
          <cell r="S964">
            <v>0.4</v>
          </cell>
          <cell r="T964">
            <v>0.4</v>
          </cell>
          <cell r="U964">
            <v>0.4</v>
          </cell>
          <cell r="V964">
            <v>0.4</v>
          </cell>
          <cell r="W964">
            <v>0.4</v>
          </cell>
          <cell r="X964">
            <v>0.4</v>
          </cell>
          <cell r="Y964">
            <v>0.4</v>
          </cell>
          <cell r="Z964">
            <v>0.4</v>
          </cell>
          <cell r="AA964">
            <v>0.4</v>
          </cell>
          <cell r="AB964">
            <v>0.4</v>
          </cell>
          <cell r="AC964">
            <v>0.4</v>
          </cell>
        </row>
        <row r="965">
          <cell r="J965">
            <v>0</v>
          </cell>
          <cell r="K965">
            <v>0</v>
          </cell>
          <cell r="L965">
            <v>0</v>
          </cell>
          <cell r="M965">
            <v>0</v>
          </cell>
          <cell r="N965">
            <v>0</v>
          </cell>
          <cell r="O965">
            <v>0</v>
          </cell>
          <cell r="P965">
            <v>0</v>
          </cell>
          <cell r="Q965">
            <v>0</v>
          </cell>
          <cell r="R965">
            <v>0</v>
          </cell>
          <cell r="S965">
            <v>0</v>
          </cell>
          <cell r="T965">
            <v>0</v>
          </cell>
          <cell r="U965">
            <v>0</v>
          </cell>
          <cell r="V965">
            <v>0</v>
          </cell>
          <cell r="W965">
            <v>0</v>
          </cell>
          <cell r="X965">
            <v>0</v>
          </cell>
          <cell r="Y965">
            <v>0</v>
          </cell>
          <cell r="Z965">
            <v>0</v>
          </cell>
          <cell r="AA965">
            <v>0</v>
          </cell>
          <cell r="AB965">
            <v>0</v>
          </cell>
          <cell r="AC965">
            <v>0</v>
          </cell>
        </row>
        <row r="966">
          <cell r="J966">
            <v>0</v>
          </cell>
          <cell r="K966">
            <v>0</v>
          </cell>
          <cell r="L966">
            <v>0</v>
          </cell>
          <cell r="M966">
            <v>0</v>
          </cell>
          <cell r="N966">
            <v>0</v>
          </cell>
          <cell r="O966">
            <v>0</v>
          </cell>
          <cell r="P966">
            <v>0</v>
          </cell>
          <cell r="Q966">
            <v>0</v>
          </cell>
          <cell r="R966">
            <v>0</v>
          </cell>
          <cell r="S966">
            <v>0</v>
          </cell>
          <cell r="T966">
            <v>0</v>
          </cell>
          <cell r="U966">
            <v>0</v>
          </cell>
          <cell r="V966">
            <v>0</v>
          </cell>
          <cell r="W966">
            <v>0</v>
          </cell>
          <cell r="X966">
            <v>0</v>
          </cell>
          <cell r="Y966">
            <v>0</v>
          </cell>
          <cell r="Z966">
            <v>0</v>
          </cell>
          <cell r="AA966">
            <v>0</v>
          </cell>
          <cell r="AB966">
            <v>0</v>
          </cell>
          <cell r="AC966">
            <v>0</v>
          </cell>
        </row>
        <row r="967">
          <cell r="J967">
            <v>0</v>
          </cell>
          <cell r="K967">
            <v>0</v>
          </cell>
          <cell r="L967">
            <v>0</v>
          </cell>
          <cell r="M967">
            <v>0</v>
          </cell>
          <cell r="N967">
            <v>0</v>
          </cell>
          <cell r="O967">
            <v>0</v>
          </cell>
          <cell r="P967">
            <v>0</v>
          </cell>
          <cell r="Q967">
            <v>0</v>
          </cell>
          <cell r="R967">
            <v>0</v>
          </cell>
          <cell r="S967">
            <v>0</v>
          </cell>
          <cell r="T967">
            <v>0</v>
          </cell>
          <cell r="U967">
            <v>0</v>
          </cell>
          <cell r="V967">
            <v>0</v>
          </cell>
          <cell r="W967">
            <v>0</v>
          </cell>
          <cell r="X967">
            <v>0</v>
          </cell>
          <cell r="Y967">
            <v>0</v>
          </cell>
          <cell r="Z967">
            <v>0</v>
          </cell>
          <cell r="AA967">
            <v>0</v>
          </cell>
          <cell r="AB967">
            <v>0</v>
          </cell>
          <cell r="AC967">
            <v>0</v>
          </cell>
        </row>
        <row r="968">
          <cell r="J968">
            <v>0</v>
          </cell>
          <cell r="K968">
            <v>0</v>
          </cell>
          <cell r="L968">
            <v>0</v>
          </cell>
          <cell r="M968">
            <v>0</v>
          </cell>
          <cell r="N968">
            <v>0</v>
          </cell>
          <cell r="O968">
            <v>0</v>
          </cell>
          <cell r="P968">
            <v>0</v>
          </cell>
          <cell r="Q968">
            <v>0</v>
          </cell>
          <cell r="R968">
            <v>0</v>
          </cell>
          <cell r="S968">
            <v>0</v>
          </cell>
          <cell r="T968">
            <v>0</v>
          </cell>
          <cell r="U968">
            <v>0</v>
          </cell>
          <cell r="V968">
            <v>0</v>
          </cell>
          <cell r="W968">
            <v>0</v>
          </cell>
          <cell r="X968">
            <v>0</v>
          </cell>
          <cell r="Y968">
            <v>0</v>
          </cell>
          <cell r="Z968">
            <v>0</v>
          </cell>
          <cell r="AA968">
            <v>0</v>
          </cell>
          <cell r="AB968">
            <v>0</v>
          </cell>
          <cell r="AC968">
            <v>0</v>
          </cell>
        </row>
        <row r="969">
          <cell r="J969">
            <v>0</v>
          </cell>
          <cell r="K969">
            <v>0</v>
          </cell>
          <cell r="L969">
            <v>0</v>
          </cell>
          <cell r="M969">
            <v>0</v>
          </cell>
          <cell r="N969">
            <v>0</v>
          </cell>
          <cell r="O969">
            <v>0</v>
          </cell>
          <cell r="P969">
            <v>0</v>
          </cell>
          <cell r="Q969">
            <v>0</v>
          </cell>
          <cell r="R969">
            <v>0</v>
          </cell>
          <cell r="S969">
            <v>0</v>
          </cell>
          <cell r="T969">
            <v>0</v>
          </cell>
          <cell r="U969">
            <v>0</v>
          </cell>
          <cell r="V969">
            <v>0</v>
          </cell>
          <cell r="W969">
            <v>0</v>
          </cell>
          <cell r="X969">
            <v>0</v>
          </cell>
          <cell r="Y969">
            <v>0</v>
          </cell>
          <cell r="Z969">
            <v>0</v>
          </cell>
          <cell r="AA969">
            <v>0</v>
          </cell>
          <cell r="AB969">
            <v>0</v>
          </cell>
          <cell r="AC969">
            <v>0</v>
          </cell>
        </row>
        <row r="970">
          <cell r="J970">
            <v>0</v>
          </cell>
          <cell r="K970">
            <v>0</v>
          </cell>
          <cell r="L970">
            <v>0</v>
          </cell>
          <cell r="M970">
            <v>0</v>
          </cell>
          <cell r="N970">
            <v>0</v>
          </cell>
          <cell r="O970">
            <v>0</v>
          </cell>
          <cell r="P970">
            <v>0</v>
          </cell>
          <cell r="Q970">
            <v>0</v>
          </cell>
          <cell r="R970">
            <v>0</v>
          </cell>
          <cell r="S970">
            <v>0</v>
          </cell>
          <cell r="T970">
            <v>0</v>
          </cell>
          <cell r="U970">
            <v>0</v>
          </cell>
          <cell r="V970">
            <v>0</v>
          </cell>
          <cell r="W970">
            <v>0</v>
          </cell>
          <cell r="X970">
            <v>0</v>
          </cell>
          <cell r="Y970">
            <v>0</v>
          </cell>
          <cell r="Z970">
            <v>0</v>
          </cell>
          <cell r="AA970">
            <v>0</v>
          </cell>
          <cell r="AB970">
            <v>0</v>
          </cell>
          <cell r="AC970">
            <v>0</v>
          </cell>
        </row>
        <row r="971">
          <cell r="J971">
            <v>0</v>
          </cell>
          <cell r="K971">
            <v>0</v>
          </cell>
          <cell r="L971">
            <v>0</v>
          </cell>
          <cell r="M971">
            <v>0</v>
          </cell>
          <cell r="N971">
            <v>0</v>
          </cell>
          <cell r="O971">
            <v>0</v>
          </cell>
          <cell r="P971">
            <v>0</v>
          </cell>
          <cell r="Q971">
            <v>0</v>
          </cell>
          <cell r="R971">
            <v>0</v>
          </cell>
          <cell r="S971">
            <v>0</v>
          </cell>
          <cell r="T971">
            <v>0</v>
          </cell>
          <cell r="U971">
            <v>0</v>
          </cell>
          <cell r="V971">
            <v>0</v>
          </cell>
          <cell r="W971">
            <v>0</v>
          </cell>
          <cell r="X971">
            <v>0</v>
          </cell>
          <cell r="Y971">
            <v>0</v>
          </cell>
          <cell r="Z971">
            <v>0</v>
          </cell>
          <cell r="AA971">
            <v>0</v>
          </cell>
          <cell r="AB971">
            <v>0</v>
          </cell>
          <cell r="AC971">
            <v>0</v>
          </cell>
        </row>
        <row r="972">
          <cell r="J972">
            <v>0</v>
          </cell>
          <cell r="K972">
            <v>0</v>
          </cell>
          <cell r="L972">
            <v>0</v>
          </cell>
          <cell r="M972">
            <v>0</v>
          </cell>
          <cell r="N972">
            <v>0</v>
          </cell>
          <cell r="O972">
            <v>0</v>
          </cell>
          <cell r="P972">
            <v>0</v>
          </cell>
          <cell r="Q972">
            <v>0</v>
          </cell>
          <cell r="R972">
            <v>0</v>
          </cell>
          <cell r="S972">
            <v>0</v>
          </cell>
          <cell r="T972">
            <v>0</v>
          </cell>
          <cell r="U972">
            <v>0</v>
          </cell>
          <cell r="V972">
            <v>0</v>
          </cell>
          <cell r="W972">
            <v>0</v>
          </cell>
          <cell r="X972">
            <v>0</v>
          </cell>
          <cell r="Y972">
            <v>0</v>
          </cell>
          <cell r="Z972">
            <v>0</v>
          </cell>
          <cell r="AA972">
            <v>0</v>
          </cell>
          <cell r="AB972">
            <v>0</v>
          </cell>
          <cell r="AC972">
            <v>0</v>
          </cell>
        </row>
        <row r="973">
          <cell r="J973">
            <v>0</v>
          </cell>
          <cell r="K973">
            <v>0</v>
          </cell>
          <cell r="L973">
            <v>0</v>
          </cell>
          <cell r="M973">
            <v>0</v>
          </cell>
          <cell r="N973">
            <v>0</v>
          </cell>
          <cell r="O973">
            <v>0</v>
          </cell>
          <cell r="P973">
            <v>0</v>
          </cell>
          <cell r="Q973">
            <v>0</v>
          </cell>
          <cell r="R973">
            <v>0</v>
          </cell>
          <cell r="S973">
            <v>0</v>
          </cell>
          <cell r="T973">
            <v>0</v>
          </cell>
          <cell r="U973">
            <v>0</v>
          </cell>
          <cell r="V973">
            <v>0</v>
          </cell>
          <cell r="W973">
            <v>0</v>
          </cell>
          <cell r="X973">
            <v>0</v>
          </cell>
          <cell r="Y973">
            <v>0</v>
          </cell>
          <cell r="Z973">
            <v>0</v>
          </cell>
          <cell r="AA973">
            <v>0</v>
          </cell>
          <cell r="AB973">
            <v>0</v>
          </cell>
          <cell r="AC973">
            <v>0</v>
          </cell>
        </row>
        <row r="974">
          <cell r="J974">
            <v>0</v>
          </cell>
          <cell r="K974">
            <v>0</v>
          </cell>
          <cell r="L974">
            <v>0</v>
          </cell>
          <cell r="M974">
            <v>0</v>
          </cell>
          <cell r="N974">
            <v>0</v>
          </cell>
          <cell r="O974">
            <v>0</v>
          </cell>
          <cell r="P974">
            <v>0</v>
          </cell>
          <cell r="Q974">
            <v>0</v>
          </cell>
          <cell r="R974">
            <v>0</v>
          </cell>
          <cell r="S974">
            <v>0</v>
          </cell>
          <cell r="T974">
            <v>0</v>
          </cell>
          <cell r="U974">
            <v>0</v>
          </cell>
          <cell r="V974">
            <v>0</v>
          </cell>
          <cell r="W974">
            <v>0</v>
          </cell>
          <cell r="X974">
            <v>0</v>
          </cell>
          <cell r="Y974">
            <v>0</v>
          </cell>
          <cell r="Z974">
            <v>0</v>
          </cell>
          <cell r="AA974">
            <v>0</v>
          </cell>
          <cell r="AB974">
            <v>0</v>
          </cell>
          <cell r="AC974">
            <v>0</v>
          </cell>
        </row>
        <row r="975">
          <cell r="J975">
            <v>0</v>
          </cell>
          <cell r="K975">
            <v>0</v>
          </cell>
          <cell r="L975">
            <v>0</v>
          </cell>
          <cell r="M975">
            <v>0</v>
          </cell>
          <cell r="N975">
            <v>0</v>
          </cell>
          <cell r="O975">
            <v>0</v>
          </cell>
          <cell r="P975">
            <v>0</v>
          </cell>
          <cell r="Q975">
            <v>0</v>
          </cell>
          <cell r="R975">
            <v>0</v>
          </cell>
          <cell r="S975">
            <v>0</v>
          </cell>
          <cell r="T975">
            <v>0</v>
          </cell>
          <cell r="U975">
            <v>0</v>
          </cell>
          <cell r="V975">
            <v>0</v>
          </cell>
          <cell r="W975">
            <v>0</v>
          </cell>
          <cell r="X975">
            <v>0</v>
          </cell>
          <cell r="Y975">
            <v>0</v>
          </cell>
          <cell r="Z975">
            <v>0</v>
          </cell>
          <cell r="AA975">
            <v>0</v>
          </cell>
          <cell r="AB975">
            <v>0</v>
          </cell>
          <cell r="AC975">
            <v>0</v>
          </cell>
        </row>
        <row r="976">
          <cell r="J976">
            <v>0</v>
          </cell>
          <cell r="K976">
            <v>0</v>
          </cell>
          <cell r="L976">
            <v>0</v>
          </cell>
          <cell r="M976">
            <v>0</v>
          </cell>
          <cell r="N976">
            <v>0</v>
          </cell>
          <cell r="O976">
            <v>0</v>
          </cell>
          <cell r="P976">
            <v>0</v>
          </cell>
          <cell r="Q976">
            <v>0</v>
          </cell>
          <cell r="R976">
            <v>0</v>
          </cell>
          <cell r="S976">
            <v>0</v>
          </cell>
          <cell r="T976">
            <v>0</v>
          </cell>
          <cell r="U976">
            <v>0</v>
          </cell>
          <cell r="V976">
            <v>0</v>
          </cell>
          <cell r="W976">
            <v>0</v>
          </cell>
          <cell r="X976">
            <v>0</v>
          </cell>
          <cell r="Y976">
            <v>0</v>
          </cell>
          <cell r="Z976">
            <v>0</v>
          </cell>
          <cell r="AA976">
            <v>0</v>
          </cell>
          <cell r="AB976">
            <v>0</v>
          </cell>
          <cell r="AC976">
            <v>0</v>
          </cell>
        </row>
        <row r="977">
          <cell r="J977">
            <v>0</v>
          </cell>
          <cell r="K977">
            <v>0</v>
          </cell>
          <cell r="L977">
            <v>0</v>
          </cell>
          <cell r="M977">
            <v>0</v>
          </cell>
          <cell r="N977">
            <v>0</v>
          </cell>
          <cell r="O977">
            <v>0</v>
          </cell>
          <cell r="P977">
            <v>0</v>
          </cell>
          <cell r="Q977">
            <v>0</v>
          </cell>
          <cell r="R977">
            <v>0</v>
          </cell>
          <cell r="S977">
            <v>0</v>
          </cell>
          <cell r="T977">
            <v>0</v>
          </cell>
          <cell r="U977">
            <v>0</v>
          </cell>
          <cell r="V977">
            <v>0</v>
          </cell>
          <cell r="W977">
            <v>0</v>
          </cell>
          <cell r="X977">
            <v>0</v>
          </cell>
          <cell r="Y977">
            <v>0</v>
          </cell>
          <cell r="Z977">
            <v>0</v>
          </cell>
          <cell r="AA977">
            <v>0</v>
          </cell>
          <cell r="AB977">
            <v>0</v>
          </cell>
          <cell r="AC977">
            <v>0</v>
          </cell>
        </row>
        <row r="978">
          <cell r="J978">
            <v>0</v>
          </cell>
          <cell r="K978">
            <v>0</v>
          </cell>
          <cell r="L978">
            <v>0</v>
          </cell>
          <cell r="M978">
            <v>0</v>
          </cell>
          <cell r="N978">
            <v>0</v>
          </cell>
          <cell r="O978">
            <v>0</v>
          </cell>
          <cell r="P978">
            <v>0</v>
          </cell>
          <cell r="Q978">
            <v>0</v>
          </cell>
          <cell r="R978">
            <v>0</v>
          </cell>
          <cell r="S978">
            <v>0</v>
          </cell>
          <cell r="T978">
            <v>0</v>
          </cell>
          <cell r="U978">
            <v>0</v>
          </cell>
          <cell r="V978">
            <v>0</v>
          </cell>
          <cell r="W978">
            <v>0</v>
          </cell>
          <cell r="X978">
            <v>0</v>
          </cell>
          <cell r="Y978">
            <v>0</v>
          </cell>
          <cell r="Z978">
            <v>0</v>
          </cell>
          <cell r="AA978">
            <v>0</v>
          </cell>
          <cell r="AB978">
            <v>0</v>
          </cell>
          <cell r="AC978">
            <v>0</v>
          </cell>
        </row>
        <row r="979">
          <cell r="J979">
            <v>0</v>
          </cell>
          <cell r="K979">
            <v>0</v>
          </cell>
          <cell r="L979">
            <v>0</v>
          </cell>
          <cell r="M979">
            <v>0</v>
          </cell>
          <cell r="N979">
            <v>0</v>
          </cell>
          <cell r="O979">
            <v>0</v>
          </cell>
          <cell r="P979">
            <v>0</v>
          </cell>
          <cell r="Q979">
            <v>0</v>
          </cell>
          <cell r="R979">
            <v>0</v>
          </cell>
          <cell r="S979">
            <v>0</v>
          </cell>
          <cell r="T979">
            <v>0</v>
          </cell>
          <cell r="U979">
            <v>0</v>
          </cell>
          <cell r="V979">
            <v>0</v>
          </cell>
          <cell r="W979">
            <v>0</v>
          </cell>
          <cell r="X979">
            <v>0</v>
          </cell>
          <cell r="Y979">
            <v>0</v>
          </cell>
          <cell r="Z979">
            <v>0</v>
          </cell>
          <cell r="AA979">
            <v>0</v>
          </cell>
          <cell r="AB979">
            <v>0</v>
          </cell>
          <cell r="AC979">
            <v>0</v>
          </cell>
        </row>
        <row r="980">
          <cell r="J980">
            <v>0</v>
          </cell>
          <cell r="K980">
            <v>0</v>
          </cell>
          <cell r="L980">
            <v>0</v>
          </cell>
          <cell r="M980">
            <v>0</v>
          </cell>
          <cell r="N980">
            <v>0</v>
          </cell>
          <cell r="O980">
            <v>0</v>
          </cell>
          <cell r="P980">
            <v>0</v>
          </cell>
          <cell r="Q980">
            <v>0</v>
          </cell>
          <cell r="R980">
            <v>0</v>
          </cell>
          <cell r="S980">
            <v>0</v>
          </cell>
          <cell r="T980">
            <v>0</v>
          </cell>
          <cell r="U980">
            <v>0</v>
          </cell>
          <cell r="V980">
            <v>0</v>
          </cell>
          <cell r="W980">
            <v>0</v>
          </cell>
          <cell r="X980">
            <v>0</v>
          </cell>
          <cell r="Y980">
            <v>0</v>
          </cell>
          <cell r="Z980">
            <v>0</v>
          </cell>
          <cell r="AA980">
            <v>0</v>
          </cell>
          <cell r="AB980">
            <v>0</v>
          </cell>
          <cell r="AC980">
            <v>0</v>
          </cell>
        </row>
        <row r="981">
          <cell r="J981">
            <v>0</v>
          </cell>
          <cell r="K981">
            <v>0</v>
          </cell>
          <cell r="L981">
            <v>0</v>
          </cell>
          <cell r="M981">
            <v>0</v>
          </cell>
          <cell r="N981">
            <v>0</v>
          </cell>
          <cell r="O981">
            <v>0</v>
          </cell>
          <cell r="P981">
            <v>0</v>
          </cell>
          <cell r="Q981">
            <v>0</v>
          </cell>
          <cell r="R981">
            <v>0</v>
          </cell>
          <cell r="S981">
            <v>0</v>
          </cell>
          <cell r="T981">
            <v>0</v>
          </cell>
          <cell r="U981">
            <v>0</v>
          </cell>
          <cell r="V981">
            <v>0</v>
          </cell>
          <cell r="W981">
            <v>0</v>
          </cell>
          <cell r="X981">
            <v>0</v>
          </cell>
          <cell r="Y981">
            <v>0</v>
          </cell>
          <cell r="Z981">
            <v>0</v>
          </cell>
          <cell r="AA981">
            <v>0</v>
          </cell>
          <cell r="AB981">
            <v>0</v>
          </cell>
          <cell r="AC981">
            <v>0</v>
          </cell>
        </row>
        <row r="982">
          <cell r="J982">
            <v>0</v>
          </cell>
          <cell r="K982">
            <v>0</v>
          </cell>
          <cell r="L982">
            <v>0</v>
          </cell>
          <cell r="M982">
            <v>0</v>
          </cell>
          <cell r="N982">
            <v>0</v>
          </cell>
          <cell r="O982">
            <v>0</v>
          </cell>
          <cell r="P982">
            <v>0</v>
          </cell>
          <cell r="Q982">
            <v>0</v>
          </cell>
          <cell r="R982">
            <v>0</v>
          </cell>
          <cell r="S982">
            <v>0</v>
          </cell>
          <cell r="T982">
            <v>0</v>
          </cell>
          <cell r="U982">
            <v>0</v>
          </cell>
          <cell r="V982">
            <v>0</v>
          </cell>
          <cell r="W982">
            <v>0</v>
          </cell>
          <cell r="X982">
            <v>0</v>
          </cell>
          <cell r="Y982">
            <v>0</v>
          </cell>
          <cell r="Z982">
            <v>0</v>
          </cell>
          <cell r="AA982">
            <v>0</v>
          </cell>
          <cell r="AB982">
            <v>0</v>
          </cell>
          <cell r="AC982">
            <v>0</v>
          </cell>
        </row>
        <row r="983">
          <cell r="J983">
            <v>1.4</v>
          </cell>
          <cell r="K983">
            <v>1.4</v>
          </cell>
          <cell r="L983">
            <v>1.4</v>
          </cell>
          <cell r="M983">
            <v>1.4</v>
          </cell>
          <cell r="N983">
            <v>1.4</v>
          </cell>
          <cell r="O983">
            <v>1.4</v>
          </cell>
          <cell r="P983">
            <v>1.4</v>
          </cell>
          <cell r="Q983">
            <v>1.4</v>
          </cell>
          <cell r="R983">
            <v>1.4</v>
          </cell>
          <cell r="S983">
            <v>1.4</v>
          </cell>
          <cell r="T983">
            <v>1.4</v>
          </cell>
          <cell r="U983">
            <v>1.4</v>
          </cell>
          <cell r="V983">
            <v>1.4</v>
          </cell>
          <cell r="W983">
            <v>1.4</v>
          </cell>
          <cell r="X983">
            <v>1.4</v>
          </cell>
          <cell r="Y983">
            <v>1.4</v>
          </cell>
          <cell r="Z983">
            <v>1.4</v>
          </cell>
          <cell r="AA983">
            <v>1.4</v>
          </cell>
          <cell r="AB983">
            <v>1.4</v>
          </cell>
          <cell r="AC983">
            <v>1.4</v>
          </cell>
        </row>
        <row r="984">
          <cell r="J984">
            <v>0</v>
          </cell>
          <cell r="K984">
            <v>0</v>
          </cell>
          <cell r="L984">
            <v>0</v>
          </cell>
          <cell r="M984">
            <v>0</v>
          </cell>
          <cell r="N984">
            <v>0</v>
          </cell>
          <cell r="O984">
            <v>0</v>
          </cell>
          <cell r="P984">
            <v>0</v>
          </cell>
          <cell r="Q984">
            <v>0</v>
          </cell>
          <cell r="R984">
            <v>0</v>
          </cell>
          <cell r="S984">
            <v>0</v>
          </cell>
          <cell r="T984">
            <v>0</v>
          </cell>
          <cell r="U984">
            <v>0</v>
          </cell>
          <cell r="V984">
            <v>0</v>
          </cell>
          <cell r="W984">
            <v>0</v>
          </cell>
          <cell r="X984">
            <v>0</v>
          </cell>
          <cell r="Y984">
            <v>0</v>
          </cell>
          <cell r="Z984">
            <v>0</v>
          </cell>
          <cell r="AA984">
            <v>0</v>
          </cell>
          <cell r="AB984">
            <v>0</v>
          </cell>
          <cell r="AC984">
            <v>0</v>
          </cell>
        </row>
        <row r="985">
          <cell r="J985">
            <v>0</v>
          </cell>
          <cell r="K985">
            <v>0</v>
          </cell>
          <cell r="L985">
            <v>0</v>
          </cell>
          <cell r="M985">
            <v>0</v>
          </cell>
          <cell r="N985">
            <v>0</v>
          </cell>
          <cell r="O985">
            <v>0</v>
          </cell>
          <cell r="P985">
            <v>0</v>
          </cell>
          <cell r="Q985">
            <v>0</v>
          </cell>
          <cell r="R985">
            <v>0</v>
          </cell>
          <cell r="S985">
            <v>0</v>
          </cell>
          <cell r="T985">
            <v>0</v>
          </cell>
          <cell r="U985">
            <v>0</v>
          </cell>
          <cell r="V985">
            <v>0</v>
          </cell>
          <cell r="W985">
            <v>0</v>
          </cell>
          <cell r="X985">
            <v>0</v>
          </cell>
          <cell r="Y985">
            <v>0</v>
          </cell>
          <cell r="Z985">
            <v>0</v>
          </cell>
          <cell r="AA985">
            <v>0</v>
          </cell>
          <cell r="AB985">
            <v>0</v>
          </cell>
          <cell r="AC985">
            <v>0</v>
          </cell>
        </row>
        <row r="986">
          <cell r="J986">
            <v>0</v>
          </cell>
          <cell r="K986">
            <v>0</v>
          </cell>
          <cell r="L986">
            <v>0</v>
          </cell>
          <cell r="M986">
            <v>0</v>
          </cell>
          <cell r="N986">
            <v>0</v>
          </cell>
          <cell r="O986">
            <v>0</v>
          </cell>
          <cell r="P986">
            <v>0</v>
          </cell>
          <cell r="Q986">
            <v>0</v>
          </cell>
          <cell r="R986">
            <v>0</v>
          </cell>
          <cell r="S986">
            <v>0</v>
          </cell>
          <cell r="T986">
            <v>0</v>
          </cell>
          <cell r="U986">
            <v>0</v>
          </cell>
          <cell r="V986">
            <v>0</v>
          </cell>
          <cell r="W986">
            <v>0</v>
          </cell>
          <cell r="X986">
            <v>0</v>
          </cell>
          <cell r="Y986">
            <v>0</v>
          </cell>
          <cell r="Z986">
            <v>0</v>
          </cell>
          <cell r="AA986">
            <v>0</v>
          </cell>
          <cell r="AB986">
            <v>0</v>
          </cell>
          <cell r="AC986">
            <v>0</v>
          </cell>
        </row>
        <row r="987">
          <cell r="J987">
            <v>0</v>
          </cell>
          <cell r="K987">
            <v>0</v>
          </cell>
          <cell r="L987">
            <v>0</v>
          </cell>
          <cell r="M987">
            <v>0</v>
          </cell>
          <cell r="N987">
            <v>0</v>
          </cell>
          <cell r="O987">
            <v>0</v>
          </cell>
          <cell r="P987">
            <v>0</v>
          </cell>
          <cell r="Q987">
            <v>0</v>
          </cell>
          <cell r="R987">
            <v>0</v>
          </cell>
          <cell r="S987">
            <v>0</v>
          </cell>
          <cell r="T987">
            <v>0</v>
          </cell>
          <cell r="U987">
            <v>0</v>
          </cell>
          <cell r="V987">
            <v>0</v>
          </cell>
          <cell r="W987">
            <v>0</v>
          </cell>
          <cell r="X987">
            <v>0</v>
          </cell>
          <cell r="Y987">
            <v>0</v>
          </cell>
          <cell r="Z987">
            <v>0</v>
          </cell>
          <cell r="AA987">
            <v>0</v>
          </cell>
          <cell r="AB987">
            <v>0</v>
          </cell>
          <cell r="AC987">
            <v>0</v>
          </cell>
        </row>
        <row r="988">
          <cell r="J988">
            <v>0</v>
          </cell>
          <cell r="K988">
            <v>0</v>
          </cell>
          <cell r="L988">
            <v>0</v>
          </cell>
          <cell r="M988">
            <v>0</v>
          </cell>
          <cell r="N988">
            <v>0</v>
          </cell>
          <cell r="O988">
            <v>0</v>
          </cell>
          <cell r="P988">
            <v>0</v>
          </cell>
          <cell r="Q988">
            <v>0</v>
          </cell>
          <cell r="R988">
            <v>0</v>
          </cell>
          <cell r="S988">
            <v>0</v>
          </cell>
          <cell r="T988">
            <v>0</v>
          </cell>
          <cell r="U988">
            <v>0</v>
          </cell>
          <cell r="V988">
            <v>0</v>
          </cell>
          <cell r="W988">
            <v>0</v>
          </cell>
          <cell r="X988">
            <v>0</v>
          </cell>
          <cell r="Y988">
            <v>0</v>
          </cell>
          <cell r="Z988">
            <v>0</v>
          </cell>
          <cell r="AA988">
            <v>0</v>
          </cell>
          <cell r="AB988">
            <v>0</v>
          </cell>
          <cell r="AC988">
            <v>0</v>
          </cell>
        </row>
        <row r="989">
          <cell r="J989">
            <v>0</v>
          </cell>
          <cell r="K989">
            <v>0</v>
          </cell>
          <cell r="L989">
            <v>0</v>
          </cell>
          <cell r="M989">
            <v>0</v>
          </cell>
          <cell r="N989">
            <v>0</v>
          </cell>
          <cell r="O989">
            <v>0</v>
          </cell>
          <cell r="P989">
            <v>0</v>
          </cell>
          <cell r="Q989">
            <v>0</v>
          </cell>
          <cell r="R989">
            <v>0</v>
          </cell>
          <cell r="S989">
            <v>0</v>
          </cell>
          <cell r="T989">
            <v>0</v>
          </cell>
          <cell r="U989">
            <v>0</v>
          </cell>
          <cell r="V989">
            <v>0</v>
          </cell>
          <cell r="W989">
            <v>0</v>
          </cell>
          <cell r="X989">
            <v>0</v>
          </cell>
          <cell r="Y989">
            <v>0</v>
          </cell>
          <cell r="Z989">
            <v>0</v>
          </cell>
          <cell r="AA989">
            <v>0</v>
          </cell>
          <cell r="AB989">
            <v>0</v>
          </cell>
          <cell r="AC989">
            <v>0</v>
          </cell>
        </row>
        <row r="990">
          <cell r="J990">
            <v>0</v>
          </cell>
          <cell r="K990">
            <v>0</v>
          </cell>
          <cell r="L990">
            <v>0</v>
          </cell>
          <cell r="M990">
            <v>0</v>
          </cell>
          <cell r="N990">
            <v>0</v>
          </cell>
          <cell r="O990">
            <v>0</v>
          </cell>
          <cell r="P990">
            <v>0</v>
          </cell>
          <cell r="Q990">
            <v>0</v>
          </cell>
          <cell r="R990">
            <v>0</v>
          </cell>
          <cell r="S990">
            <v>0</v>
          </cell>
          <cell r="T990">
            <v>0</v>
          </cell>
          <cell r="U990">
            <v>0</v>
          </cell>
          <cell r="V990">
            <v>0</v>
          </cell>
          <cell r="W990">
            <v>0</v>
          </cell>
          <cell r="X990">
            <v>0</v>
          </cell>
          <cell r="Y990">
            <v>0</v>
          </cell>
          <cell r="Z990">
            <v>0</v>
          </cell>
          <cell r="AA990">
            <v>0</v>
          </cell>
          <cell r="AB990">
            <v>0</v>
          </cell>
          <cell r="AC990">
            <v>0</v>
          </cell>
        </row>
        <row r="991">
          <cell r="J991">
            <v>0</v>
          </cell>
          <cell r="K991">
            <v>0</v>
          </cell>
          <cell r="L991">
            <v>0</v>
          </cell>
          <cell r="M991">
            <v>0</v>
          </cell>
          <cell r="N991">
            <v>0</v>
          </cell>
          <cell r="O991">
            <v>0</v>
          </cell>
          <cell r="P991">
            <v>0</v>
          </cell>
          <cell r="Q991">
            <v>0</v>
          </cell>
          <cell r="R991">
            <v>0</v>
          </cell>
          <cell r="S991">
            <v>0</v>
          </cell>
          <cell r="T991">
            <v>0</v>
          </cell>
          <cell r="U991">
            <v>0</v>
          </cell>
          <cell r="V991">
            <v>0</v>
          </cell>
          <cell r="W991">
            <v>0</v>
          </cell>
          <cell r="X991">
            <v>0</v>
          </cell>
          <cell r="Y991">
            <v>0</v>
          </cell>
          <cell r="Z991">
            <v>0</v>
          </cell>
          <cell r="AA991">
            <v>0</v>
          </cell>
          <cell r="AB991">
            <v>0</v>
          </cell>
          <cell r="AC991">
            <v>0</v>
          </cell>
        </row>
        <row r="992">
          <cell r="J992">
            <v>0</v>
          </cell>
          <cell r="K992">
            <v>0</v>
          </cell>
          <cell r="L992">
            <v>0</v>
          </cell>
          <cell r="M992">
            <v>0</v>
          </cell>
          <cell r="N992">
            <v>0</v>
          </cell>
          <cell r="O992">
            <v>0</v>
          </cell>
          <cell r="P992">
            <v>0</v>
          </cell>
          <cell r="Q992">
            <v>0</v>
          </cell>
          <cell r="R992">
            <v>0</v>
          </cell>
          <cell r="S992">
            <v>0</v>
          </cell>
          <cell r="T992">
            <v>0</v>
          </cell>
          <cell r="U992">
            <v>0</v>
          </cell>
          <cell r="V992">
            <v>0</v>
          </cell>
          <cell r="W992">
            <v>0</v>
          </cell>
          <cell r="X992">
            <v>0</v>
          </cell>
          <cell r="Y992">
            <v>0</v>
          </cell>
          <cell r="Z992">
            <v>0</v>
          </cell>
          <cell r="AA992">
            <v>0</v>
          </cell>
          <cell r="AB992">
            <v>0</v>
          </cell>
          <cell r="AC992">
            <v>0</v>
          </cell>
        </row>
        <row r="993">
          <cell r="J993">
            <v>0</v>
          </cell>
          <cell r="K993">
            <v>0</v>
          </cell>
          <cell r="L993">
            <v>0</v>
          </cell>
          <cell r="M993">
            <v>0</v>
          </cell>
          <cell r="N993">
            <v>0</v>
          </cell>
          <cell r="O993">
            <v>0</v>
          </cell>
          <cell r="P993">
            <v>0</v>
          </cell>
          <cell r="Q993">
            <v>0</v>
          </cell>
          <cell r="R993">
            <v>0</v>
          </cell>
          <cell r="S993">
            <v>0</v>
          </cell>
          <cell r="T993">
            <v>0</v>
          </cell>
          <cell r="U993">
            <v>0</v>
          </cell>
          <cell r="V993">
            <v>0</v>
          </cell>
          <cell r="W993">
            <v>0</v>
          </cell>
          <cell r="X993">
            <v>0</v>
          </cell>
          <cell r="Y993">
            <v>0</v>
          </cell>
          <cell r="Z993">
            <v>0</v>
          </cell>
          <cell r="AA993">
            <v>0</v>
          </cell>
          <cell r="AB993">
            <v>0</v>
          </cell>
          <cell r="AC993">
            <v>0</v>
          </cell>
        </row>
        <row r="994">
          <cell r="J994">
            <v>0</v>
          </cell>
          <cell r="K994">
            <v>0</v>
          </cell>
          <cell r="L994">
            <v>0</v>
          </cell>
          <cell r="M994">
            <v>0</v>
          </cell>
          <cell r="N994">
            <v>0</v>
          </cell>
          <cell r="O994">
            <v>0</v>
          </cell>
          <cell r="P994">
            <v>0</v>
          </cell>
          <cell r="Q994">
            <v>0</v>
          </cell>
          <cell r="R994">
            <v>0</v>
          </cell>
          <cell r="S994">
            <v>0</v>
          </cell>
          <cell r="T994">
            <v>0</v>
          </cell>
          <cell r="U994">
            <v>0</v>
          </cell>
          <cell r="V994">
            <v>0</v>
          </cell>
          <cell r="W994">
            <v>0</v>
          </cell>
          <cell r="X994">
            <v>0</v>
          </cell>
          <cell r="Y994">
            <v>0</v>
          </cell>
          <cell r="Z994">
            <v>0</v>
          </cell>
          <cell r="AA994">
            <v>0</v>
          </cell>
          <cell r="AB994">
            <v>0</v>
          </cell>
          <cell r="AC994">
            <v>0</v>
          </cell>
        </row>
        <row r="995">
          <cell r="J995">
            <v>0</v>
          </cell>
          <cell r="K995">
            <v>0</v>
          </cell>
          <cell r="L995">
            <v>0</v>
          </cell>
          <cell r="M995">
            <v>0</v>
          </cell>
          <cell r="N995">
            <v>0</v>
          </cell>
          <cell r="O995">
            <v>0</v>
          </cell>
          <cell r="P995">
            <v>0</v>
          </cell>
          <cell r="Q995">
            <v>0</v>
          </cell>
          <cell r="R995">
            <v>0</v>
          </cell>
          <cell r="S995">
            <v>0</v>
          </cell>
          <cell r="T995">
            <v>0</v>
          </cell>
          <cell r="U995">
            <v>0</v>
          </cell>
          <cell r="V995">
            <v>0</v>
          </cell>
          <cell r="W995">
            <v>0</v>
          </cell>
          <cell r="X995">
            <v>0</v>
          </cell>
          <cell r="Y995">
            <v>0</v>
          </cell>
          <cell r="Z995">
            <v>0</v>
          </cell>
          <cell r="AA995">
            <v>0</v>
          </cell>
          <cell r="AB995">
            <v>0</v>
          </cell>
          <cell r="AC995">
            <v>0</v>
          </cell>
        </row>
        <row r="996">
          <cell r="J996">
            <v>0</v>
          </cell>
          <cell r="K996">
            <v>0</v>
          </cell>
          <cell r="L996">
            <v>0</v>
          </cell>
          <cell r="M996">
            <v>0</v>
          </cell>
          <cell r="N996">
            <v>0</v>
          </cell>
          <cell r="O996">
            <v>0</v>
          </cell>
          <cell r="P996">
            <v>0</v>
          </cell>
          <cell r="Q996">
            <v>0</v>
          </cell>
          <cell r="R996">
            <v>0</v>
          </cell>
          <cell r="S996">
            <v>0</v>
          </cell>
          <cell r="T996">
            <v>0</v>
          </cell>
          <cell r="U996">
            <v>0</v>
          </cell>
          <cell r="V996">
            <v>0</v>
          </cell>
          <cell r="W996">
            <v>0</v>
          </cell>
          <cell r="X996">
            <v>0</v>
          </cell>
          <cell r="Y996">
            <v>0</v>
          </cell>
          <cell r="Z996">
            <v>0</v>
          </cell>
          <cell r="AA996">
            <v>0</v>
          </cell>
          <cell r="AB996">
            <v>0</v>
          </cell>
          <cell r="AC996">
            <v>0</v>
          </cell>
        </row>
        <row r="997">
          <cell r="J997">
            <v>0</v>
          </cell>
          <cell r="K997">
            <v>0</v>
          </cell>
          <cell r="L997">
            <v>0</v>
          </cell>
          <cell r="M997">
            <v>0</v>
          </cell>
          <cell r="N997">
            <v>0</v>
          </cell>
          <cell r="O997">
            <v>0</v>
          </cell>
          <cell r="P997">
            <v>0</v>
          </cell>
          <cell r="Q997">
            <v>0</v>
          </cell>
          <cell r="R997">
            <v>0</v>
          </cell>
          <cell r="S997">
            <v>0</v>
          </cell>
          <cell r="T997">
            <v>0</v>
          </cell>
          <cell r="U997">
            <v>0</v>
          </cell>
          <cell r="V997">
            <v>0</v>
          </cell>
          <cell r="W997">
            <v>0</v>
          </cell>
          <cell r="X997">
            <v>0</v>
          </cell>
          <cell r="Y997">
            <v>0</v>
          </cell>
          <cell r="Z997">
            <v>0</v>
          </cell>
          <cell r="AA997">
            <v>0</v>
          </cell>
          <cell r="AB997">
            <v>0</v>
          </cell>
          <cell r="AC997">
            <v>0</v>
          </cell>
        </row>
        <row r="998">
          <cell r="J998">
            <v>0</v>
          </cell>
          <cell r="K998">
            <v>0</v>
          </cell>
          <cell r="L998">
            <v>0</v>
          </cell>
          <cell r="M998">
            <v>0</v>
          </cell>
          <cell r="N998">
            <v>0</v>
          </cell>
          <cell r="O998">
            <v>0</v>
          </cell>
          <cell r="P998">
            <v>0</v>
          </cell>
          <cell r="Q998">
            <v>0</v>
          </cell>
          <cell r="R998">
            <v>0</v>
          </cell>
          <cell r="S998">
            <v>0</v>
          </cell>
          <cell r="T998">
            <v>0</v>
          </cell>
          <cell r="U998">
            <v>0</v>
          </cell>
          <cell r="V998">
            <v>0</v>
          </cell>
          <cell r="W998">
            <v>0</v>
          </cell>
          <cell r="X998">
            <v>0</v>
          </cell>
          <cell r="Y998">
            <v>0</v>
          </cell>
          <cell r="Z998">
            <v>0</v>
          </cell>
          <cell r="AA998">
            <v>0</v>
          </cell>
          <cell r="AB998">
            <v>0</v>
          </cell>
          <cell r="AC998">
            <v>0</v>
          </cell>
        </row>
        <row r="999">
          <cell r="J999">
            <v>0</v>
          </cell>
          <cell r="K999">
            <v>0</v>
          </cell>
          <cell r="L999">
            <v>0</v>
          </cell>
          <cell r="M999">
            <v>0</v>
          </cell>
          <cell r="N999">
            <v>0</v>
          </cell>
          <cell r="O999">
            <v>0</v>
          </cell>
          <cell r="P999">
            <v>0</v>
          </cell>
          <cell r="Q999">
            <v>0</v>
          </cell>
          <cell r="R999">
            <v>0</v>
          </cell>
          <cell r="S999">
            <v>0</v>
          </cell>
          <cell r="T999">
            <v>0</v>
          </cell>
          <cell r="U999">
            <v>0</v>
          </cell>
          <cell r="V999">
            <v>0</v>
          </cell>
          <cell r="W999">
            <v>0</v>
          </cell>
          <cell r="X999">
            <v>0</v>
          </cell>
          <cell r="Y999">
            <v>0</v>
          </cell>
          <cell r="Z999">
            <v>0</v>
          </cell>
          <cell r="AA999">
            <v>0</v>
          </cell>
          <cell r="AB999">
            <v>0</v>
          </cell>
          <cell r="AC999">
            <v>0</v>
          </cell>
        </row>
        <row r="1000">
          <cell r="J1000">
            <v>0</v>
          </cell>
          <cell r="K1000">
            <v>0</v>
          </cell>
          <cell r="L1000">
            <v>0</v>
          </cell>
          <cell r="M1000">
            <v>0</v>
          </cell>
          <cell r="N1000">
            <v>0</v>
          </cell>
          <cell r="O1000">
            <v>0</v>
          </cell>
          <cell r="P1000">
            <v>0</v>
          </cell>
          <cell r="Q1000">
            <v>0</v>
          </cell>
          <cell r="R1000">
            <v>0</v>
          </cell>
          <cell r="S1000">
            <v>0</v>
          </cell>
          <cell r="T1000">
            <v>0</v>
          </cell>
          <cell r="U1000">
            <v>0</v>
          </cell>
          <cell r="V1000">
            <v>0</v>
          </cell>
          <cell r="W1000">
            <v>0</v>
          </cell>
          <cell r="X1000">
            <v>0</v>
          </cell>
          <cell r="Y1000">
            <v>0</v>
          </cell>
          <cell r="Z1000">
            <v>0</v>
          </cell>
          <cell r="AA1000">
            <v>0</v>
          </cell>
          <cell r="AB1000">
            <v>0</v>
          </cell>
          <cell r="AC1000">
            <v>0</v>
          </cell>
        </row>
        <row r="1001">
          <cell r="J1001">
            <v>0</v>
          </cell>
          <cell r="K1001">
            <v>0</v>
          </cell>
          <cell r="L1001">
            <v>0</v>
          </cell>
          <cell r="M1001">
            <v>0</v>
          </cell>
          <cell r="N1001">
            <v>0</v>
          </cell>
          <cell r="O1001">
            <v>0</v>
          </cell>
          <cell r="P1001">
            <v>0</v>
          </cell>
          <cell r="Q1001">
            <v>0</v>
          </cell>
          <cell r="R1001">
            <v>0</v>
          </cell>
          <cell r="S1001">
            <v>0</v>
          </cell>
          <cell r="T1001">
            <v>0</v>
          </cell>
          <cell r="U1001">
            <v>0</v>
          </cell>
          <cell r="V1001">
            <v>0</v>
          </cell>
          <cell r="W1001">
            <v>0</v>
          </cell>
          <cell r="X1001">
            <v>0</v>
          </cell>
          <cell r="Y1001">
            <v>0</v>
          </cell>
          <cell r="Z1001">
            <v>0</v>
          </cell>
          <cell r="AA1001">
            <v>0</v>
          </cell>
          <cell r="AB1001">
            <v>0</v>
          </cell>
          <cell r="AC1001">
            <v>0</v>
          </cell>
        </row>
        <row r="1002">
          <cell r="J1002">
            <v>0</v>
          </cell>
          <cell r="K1002">
            <v>0</v>
          </cell>
          <cell r="L1002">
            <v>0</v>
          </cell>
          <cell r="M1002">
            <v>0</v>
          </cell>
          <cell r="N1002">
            <v>0</v>
          </cell>
          <cell r="O1002">
            <v>0</v>
          </cell>
          <cell r="P1002">
            <v>0</v>
          </cell>
          <cell r="Q1002">
            <v>0</v>
          </cell>
          <cell r="R1002">
            <v>0</v>
          </cell>
          <cell r="S1002">
            <v>0</v>
          </cell>
          <cell r="T1002">
            <v>0</v>
          </cell>
          <cell r="U1002">
            <v>0</v>
          </cell>
          <cell r="V1002">
            <v>0</v>
          </cell>
          <cell r="W1002">
            <v>0</v>
          </cell>
          <cell r="X1002">
            <v>0</v>
          </cell>
          <cell r="Y1002">
            <v>0</v>
          </cell>
          <cell r="Z1002">
            <v>0</v>
          </cell>
          <cell r="AA1002">
            <v>0</v>
          </cell>
          <cell r="AB1002">
            <v>0</v>
          </cell>
          <cell r="AC1002">
            <v>0</v>
          </cell>
        </row>
        <row r="1003">
          <cell r="J1003">
            <v>0</v>
          </cell>
          <cell r="K1003">
            <v>0</v>
          </cell>
          <cell r="L1003">
            <v>0</v>
          </cell>
          <cell r="M1003">
            <v>0</v>
          </cell>
          <cell r="N1003">
            <v>0</v>
          </cell>
          <cell r="O1003">
            <v>0</v>
          </cell>
          <cell r="P1003">
            <v>0</v>
          </cell>
          <cell r="Q1003">
            <v>0</v>
          </cell>
          <cell r="R1003">
            <v>0</v>
          </cell>
          <cell r="S1003">
            <v>0</v>
          </cell>
          <cell r="T1003">
            <v>0</v>
          </cell>
          <cell r="U1003">
            <v>0</v>
          </cell>
          <cell r="V1003">
            <v>0</v>
          </cell>
          <cell r="W1003">
            <v>0</v>
          </cell>
          <cell r="X1003">
            <v>0</v>
          </cell>
          <cell r="Y1003">
            <v>0</v>
          </cell>
          <cell r="Z1003">
            <v>0</v>
          </cell>
          <cell r="AA1003">
            <v>0</v>
          </cell>
          <cell r="AB1003">
            <v>0</v>
          </cell>
          <cell r="AC1003">
            <v>0</v>
          </cell>
        </row>
        <row r="1004">
          <cell r="J1004">
            <v>0</v>
          </cell>
          <cell r="K1004">
            <v>0</v>
          </cell>
          <cell r="L1004">
            <v>0</v>
          </cell>
          <cell r="M1004">
            <v>0</v>
          </cell>
          <cell r="N1004">
            <v>0</v>
          </cell>
          <cell r="O1004">
            <v>0</v>
          </cell>
          <cell r="P1004">
            <v>0</v>
          </cell>
          <cell r="Q1004">
            <v>0</v>
          </cell>
          <cell r="R1004">
            <v>0</v>
          </cell>
          <cell r="S1004">
            <v>0</v>
          </cell>
          <cell r="T1004">
            <v>0</v>
          </cell>
          <cell r="U1004">
            <v>0</v>
          </cell>
          <cell r="V1004">
            <v>0</v>
          </cell>
          <cell r="W1004">
            <v>0</v>
          </cell>
          <cell r="X1004">
            <v>0</v>
          </cell>
          <cell r="Y1004">
            <v>0</v>
          </cell>
          <cell r="Z1004">
            <v>0</v>
          </cell>
          <cell r="AA1004">
            <v>0</v>
          </cell>
          <cell r="AB1004">
            <v>0</v>
          </cell>
          <cell r="AC1004">
            <v>0</v>
          </cell>
        </row>
        <row r="1005">
          <cell r="J1005">
            <v>0</v>
          </cell>
          <cell r="K1005">
            <v>0</v>
          </cell>
          <cell r="L1005">
            <v>0</v>
          </cell>
          <cell r="M1005">
            <v>0</v>
          </cell>
          <cell r="N1005">
            <v>0</v>
          </cell>
          <cell r="O1005">
            <v>0</v>
          </cell>
          <cell r="P1005">
            <v>0</v>
          </cell>
          <cell r="Q1005">
            <v>0</v>
          </cell>
          <cell r="R1005">
            <v>0</v>
          </cell>
          <cell r="S1005">
            <v>0</v>
          </cell>
          <cell r="T1005">
            <v>0</v>
          </cell>
          <cell r="U1005">
            <v>0</v>
          </cell>
          <cell r="V1005">
            <v>0</v>
          </cell>
          <cell r="W1005">
            <v>0</v>
          </cell>
          <cell r="X1005">
            <v>0</v>
          </cell>
          <cell r="Y1005">
            <v>0</v>
          </cell>
          <cell r="Z1005">
            <v>0</v>
          </cell>
          <cell r="AA1005">
            <v>0</v>
          </cell>
          <cell r="AB1005">
            <v>0</v>
          </cell>
          <cell r="AC1005">
            <v>0</v>
          </cell>
        </row>
        <row r="1006">
          <cell r="J1006">
            <v>0</v>
          </cell>
          <cell r="K1006">
            <v>0</v>
          </cell>
          <cell r="L1006">
            <v>0</v>
          </cell>
          <cell r="M1006">
            <v>0</v>
          </cell>
          <cell r="N1006">
            <v>0</v>
          </cell>
          <cell r="O1006">
            <v>0</v>
          </cell>
          <cell r="P1006">
            <v>0</v>
          </cell>
          <cell r="Q1006">
            <v>0</v>
          </cell>
          <cell r="R1006">
            <v>0</v>
          </cell>
          <cell r="S1006">
            <v>0</v>
          </cell>
          <cell r="T1006">
            <v>0</v>
          </cell>
          <cell r="U1006">
            <v>0</v>
          </cell>
          <cell r="V1006">
            <v>0</v>
          </cell>
          <cell r="W1006">
            <v>0</v>
          </cell>
          <cell r="X1006">
            <v>0</v>
          </cell>
          <cell r="Y1006">
            <v>0</v>
          </cell>
          <cell r="Z1006">
            <v>0</v>
          </cell>
          <cell r="AA1006">
            <v>0</v>
          </cell>
          <cell r="AB1006">
            <v>0</v>
          </cell>
          <cell r="AC1006">
            <v>0</v>
          </cell>
        </row>
        <row r="1007">
          <cell r="J1007">
            <v>0</v>
          </cell>
          <cell r="K1007">
            <v>0</v>
          </cell>
          <cell r="L1007">
            <v>0</v>
          </cell>
          <cell r="M1007">
            <v>0</v>
          </cell>
          <cell r="N1007">
            <v>0</v>
          </cell>
          <cell r="O1007">
            <v>0</v>
          </cell>
          <cell r="P1007">
            <v>0</v>
          </cell>
          <cell r="Q1007">
            <v>0</v>
          </cell>
          <cell r="R1007">
            <v>0</v>
          </cell>
          <cell r="S1007">
            <v>0</v>
          </cell>
          <cell r="T1007">
            <v>0</v>
          </cell>
          <cell r="U1007">
            <v>0</v>
          </cell>
          <cell r="V1007">
            <v>0</v>
          </cell>
          <cell r="W1007">
            <v>0</v>
          </cell>
          <cell r="X1007">
            <v>0</v>
          </cell>
          <cell r="Y1007">
            <v>0</v>
          </cell>
          <cell r="Z1007">
            <v>0</v>
          </cell>
          <cell r="AA1007">
            <v>0</v>
          </cell>
          <cell r="AB1007">
            <v>0</v>
          </cell>
          <cell r="AC1007">
            <v>0</v>
          </cell>
        </row>
        <row r="1008">
          <cell r="J1008">
            <v>0</v>
          </cell>
          <cell r="K1008">
            <v>0</v>
          </cell>
          <cell r="L1008">
            <v>0</v>
          </cell>
          <cell r="M1008">
            <v>0</v>
          </cell>
          <cell r="N1008">
            <v>0</v>
          </cell>
          <cell r="O1008">
            <v>0</v>
          </cell>
          <cell r="P1008">
            <v>0</v>
          </cell>
          <cell r="Q1008">
            <v>0</v>
          </cell>
          <cell r="R1008">
            <v>0</v>
          </cell>
          <cell r="S1008">
            <v>0</v>
          </cell>
          <cell r="T1008">
            <v>0</v>
          </cell>
          <cell r="U1008">
            <v>0</v>
          </cell>
          <cell r="V1008">
            <v>0</v>
          </cell>
          <cell r="W1008">
            <v>0</v>
          </cell>
          <cell r="X1008">
            <v>0</v>
          </cell>
          <cell r="Y1008">
            <v>0</v>
          </cell>
          <cell r="Z1008">
            <v>0</v>
          </cell>
          <cell r="AA1008">
            <v>0</v>
          </cell>
          <cell r="AB1008">
            <v>0</v>
          </cell>
          <cell r="AC1008">
            <v>0</v>
          </cell>
        </row>
        <row r="1009">
          <cell r="J1009">
            <v>0</v>
          </cell>
          <cell r="K1009">
            <v>0</v>
          </cell>
          <cell r="L1009">
            <v>0</v>
          </cell>
          <cell r="M1009">
            <v>0</v>
          </cell>
          <cell r="N1009">
            <v>0</v>
          </cell>
          <cell r="O1009">
            <v>0</v>
          </cell>
          <cell r="P1009">
            <v>0</v>
          </cell>
          <cell r="Q1009">
            <v>0</v>
          </cell>
          <cell r="R1009">
            <v>0</v>
          </cell>
          <cell r="S1009">
            <v>0</v>
          </cell>
          <cell r="T1009">
            <v>0</v>
          </cell>
          <cell r="U1009">
            <v>0</v>
          </cell>
          <cell r="V1009">
            <v>0</v>
          </cell>
          <cell r="W1009">
            <v>0</v>
          </cell>
          <cell r="X1009">
            <v>0</v>
          </cell>
          <cell r="Y1009">
            <v>0</v>
          </cell>
          <cell r="Z1009">
            <v>0</v>
          </cell>
          <cell r="AA1009">
            <v>0</v>
          </cell>
          <cell r="AB1009">
            <v>0</v>
          </cell>
          <cell r="AC1009">
            <v>0</v>
          </cell>
        </row>
        <row r="1010">
          <cell r="J1010">
            <v>0</v>
          </cell>
          <cell r="K1010">
            <v>0</v>
          </cell>
          <cell r="L1010">
            <v>0</v>
          </cell>
          <cell r="M1010">
            <v>0</v>
          </cell>
          <cell r="N1010">
            <v>0</v>
          </cell>
          <cell r="O1010">
            <v>0</v>
          </cell>
          <cell r="P1010">
            <v>0</v>
          </cell>
          <cell r="Q1010">
            <v>0</v>
          </cell>
          <cell r="R1010">
            <v>0</v>
          </cell>
          <cell r="S1010">
            <v>0</v>
          </cell>
          <cell r="T1010">
            <v>0</v>
          </cell>
          <cell r="U1010">
            <v>0</v>
          </cell>
          <cell r="V1010">
            <v>0</v>
          </cell>
          <cell r="W1010">
            <v>0</v>
          </cell>
          <cell r="X1010">
            <v>0</v>
          </cell>
          <cell r="Y1010">
            <v>0</v>
          </cell>
          <cell r="Z1010">
            <v>0</v>
          </cell>
          <cell r="AA1010">
            <v>0</v>
          </cell>
          <cell r="AB1010">
            <v>0</v>
          </cell>
          <cell r="AC1010">
            <v>0</v>
          </cell>
        </row>
        <row r="1011">
          <cell r="J1011">
            <v>0</v>
          </cell>
          <cell r="K1011">
            <v>0</v>
          </cell>
          <cell r="L1011">
            <v>0</v>
          </cell>
          <cell r="M1011">
            <v>0</v>
          </cell>
          <cell r="N1011">
            <v>0</v>
          </cell>
          <cell r="O1011">
            <v>0</v>
          </cell>
          <cell r="P1011">
            <v>0</v>
          </cell>
          <cell r="Q1011">
            <v>0</v>
          </cell>
          <cell r="R1011">
            <v>0</v>
          </cell>
          <cell r="S1011">
            <v>0</v>
          </cell>
          <cell r="T1011">
            <v>0</v>
          </cell>
          <cell r="U1011">
            <v>0</v>
          </cell>
          <cell r="V1011">
            <v>0</v>
          </cell>
          <cell r="W1011">
            <v>0</v>
          </cell>
          <cell r="X1011">
            <v>0</v>
          </cell>
          <cell r="Y1011">
            <v>0</v>
          </cell>
          <cell r="Z1011">
            <v>0</v>
          </cell>
          <cell r="AA1011">
            <v>0</v>
          </cell>
          <cell r="AB1011">
            <v>0</v>
          </cell>
          <cell r="AC1011">
            <v>0</v>
          </cell>
        </row>
        <row r="1012">
          <cell r="J1012">
            <v>0</v>
          </cell>
          <cell r="K1012">
            <v>0</v>
          </cell>
          <cell r="L1012">
            <v>0</v>
          </cell>
          <cell r="M1012">
            <v>0</v>
          </cell>
          <cell r="N1012">
            <v>0</v>
          </cell>
          <cell r="O1012">
            <v>0</v>
          </cell>
          <cell r="P1012">
            <v>0</v>
          </cell>
          <cell r="Q1012">
            <v>0</v>
          </cell>
          <cell r="R1012">
            <v>0</v>
          </cell>
          <cell r="S1012">
            <v>0</v>
          </cell>
          <cell r="T1012">
            <v>0</v>
          </cell>
          <cell r="U1012">
            <v>0</v>
          </cell>
          <cell r="V1012">
            <v>0</v>
          </cell>
          <cell r="W1012">
            <v>0</v>
          </cell>
          <cell r="X1012">
            <v>0</v>
          </cell>
          <cell r="Y1012">
            <v>0</v>
          </cell>
          <cell r="Z1012">
            <v>0</v>
          </cell>
          <cell r="AA1012">
            <v>0</v>
          </cell>
          <cell r="AB1012">
            <v>0</v>
          </cell>
          <cell r="AC1012">
            <v>0</v>
          </cell>
        </row>
        <row r="1013">
          <cell r="J1013">
            <v>0</v>
          </cell>
          <cell r="K1013">
            <v>0</v>
          </cell>
          <cell r="L1013">
            <v>0</v>
          </cell>
          <cell r="M1013">
            <v>0</v>
          </cell>
          <cell r="N1013">
            <v>0</v>
          </cell>
          <cell r="O1013">
            <v>0</v>
          </cell>
          <cell r="P1013">
            <v>0</v>
          </cell>
          <cell r="Q1013">
            <v>0</v>
          </cell>
          <cell r="R1013">
            <v>0</v>
          </cell>
          <cell r="S1013">
            <v>0</v>
          </cell>
          <cell r="T1013">
            <v>0</v>
          </cell>
          <cell r="U1013">
            <v>0</v>
          </cell>
          <cell r="V1013">
            <v>0</v>
          </cell>
          <cell r="W1013">
            <v>0</v>
          </cell>
          <cell r="X1013">
            <v>0</v>
          </cell>
          <cell r="Y1013">
            <v>0</v>
          </cell>
          <cell r="Z1013">
            <v>0</v>
          </cell>
          <cell r="AA1013">
            <v>0</v>
          </cell>
          <cell r="AB1013">
            <v>0</v>
          </cell>
          <cell r="AC1013">
            <v>0</v>
          </cell>
        </row>
        <row r="1014">
          <cell r="J1014">
            <v>0</v>
          </cell>
          <cell r="K1014">
            <v>0</v>
          </cell>
          <cell r="L1014">
            <v>0</v>
          </cell>
          <cell r="M1014">
            <v>0</v>
          </cell>
          <cell r="N1014">
            <v>0</v>
          </cell>
          <cell r="O1014">
            <v>0</v>
          </cell>
          <cell r="P1014">
            <v>0</v>
          </cell>
          <cell r="Q1014">
            <v>0</v>
          </cell>
          <cell r="R1014">
            <v>0</v>
          </cell>
          <cell r="S1014">
            <v>0</v>
          </cell>
          <cell r="T1014">
            <v>0</v>
          </cell>
          <cell r="U1014">
            <v>0</v>
          </cell>
          <cell r="V1014">
            <v>0</v>
          </cell>
          <cell r="W1014">
            <v>0</v>
          </cell>
          <cell r="X1014">
            <v>0</v>
          </cell>
          <cell r="Y1014">
            <v>0</v>
          </cell>
          <cell r="Z1014">
            <v>0</v>
          </cell>
          <cell r="AA1014">
            <v>0</v>
          </cell>
          <cell r="AB1014">
            <v>0</v>
          </cell>
          <cell r="AC1014">
            <v>0</v>
          </cell>
        </row>
        <row r="1015">
          <cell r="J1015">
            <v>0</v>
          </cell>
          <cell r="K1015">
            <v>0</v>
          </cell>
          <cell r="L1015">
            <v>0</v>
          </cell>
          <cell r="M1015">
            <v>0</v>
          </cell>
          <cell r="N1015">
            <v>0</v>
          </cell>
          <cell r="O1015">
            <v>0</v>
          </cell>
          <cell r="P1015">
            <v>0</v>
          </cell>
          <cell r="Q1015">
            <v>0</v>
          </cell>
          <cell r="R1015">
            <v>0</v>
          </cell>
          <cell r="S1015">
            <v>0</v>
          </cell>
          <cell r="T1015">
            <v>0</v>
          </cell>
          <cell r="U1015">
            <v>0</v>
          </cell>
          <cell r="V1015">
            <v>0</v>
          </cell>
          <cell r="W1015">
            <v>0</v>
          </cell>
          <cell r="X1015">
            <v>0</v>
          </cell>
          <cell r="Y1015">
            <v>0</v>
          </cell>
          <cell r="Z1015">
            <v>0</v>
          </cell>
          <cell r="AA1015">
            <v>0</v>
          </cell>
          <cell r="AB1015">
            <v>0</v>
          </cell>
          <cell r="AC1015">
            <v>0</v>
          </cell>
        </row>
        <row r="1016">
          <cell r="J1016">
            <v>0</v>
          </cell>
          <cell r="K1016">
            <v>0</v>
          </cell>
          <cell r="L1016">
            <v>0</v>
          </cell>
          <cell r="M1016">
            <v>0</v>
          </cell>
          <cell r="N1016">
            <v>0</v>
          </cell>
          <cell r="O1016">
            <v>0</v>
          </cell>
          <cell r="P1016">
            <v>0</v>
          </cell>
          <cell r="Q1016">
            <v>0</v>
          </cell>
          <cell r="R1016">
            <v>0</v>
          </cell>
          <cell r="S1016">
            <v>0</v>
          </cell>
          <cell r="T1016">
            <v>0</v>
          </cell>
          <cell r="U1016">
            <v>0</v>
          </cell>
          <cell r="V1016">
            <v>0</v>
          </cell>
          <cell r="W1016">
            <v>0</v>
          </cell>
          <cell r="X1016">
            <v>0</v>
          </cell>
          <cell r="Y1016">
            <v>0</v>
          </cell>
          <cell r="Z1016">
            <v>0</v>
          </cell>
          <cell r="AA1016">
            <v>0</v>
          </cell>
          <cell r="AB1016">
            <v>0</v>
          </cell>
          <cell r="AC1016">
            <v>0</v>
          </cell>
        </row>
        <row r="1017">
          <cell r="J1017">
            <v>0</v>
          </cell>
          <cell r="K1017">
            <v>0</v>
          </cell>
          <cell r="L1017">
            <v>0</v>
          </cell>
          <cell r="M1017">
            <v>0</v>
          </cell>
          <cell r="N1017">
            <v>0</v>
          </cell>
          <cell r="O1017">
            <v>0</v>
          </cell>
          <cell r="P1017">
            <v>0</v>
          </cell>
          <cell r="Q1017">
            <v>0</v>
          </cell>
          <cell r="R1017">
            <v>0</v>
          </cell>
          <cell r="S1017">
            <v>0</v>
          </cell>
          <cell r="T1017">
            <v>0</v>
          </cell>
          <cell r="U1017">
            <v>0</v>
          </cell>
          <cell r="V1017">
            <v>0</v>
          </cell>
          <cell r="W1017">
            <v>0</v>
          </cell>
          <cell r="X1017">
            <v>0</v>
          </cell>
          <cell r="Y1017">
            <v>0</v>
          </cell>
          <cell r="Z1017">
            <v>0</v>
          </cell>
          <cell r="AA1017">
            <v>0</v>
          </cell>
          <cell r="AB1017">
            <v>0</v>
          </cell>
          <cell r="AC1017">
            <v>0</v>
          </cell>
        </row>
        <row r="1018">
          <cell r="J1018">
            <v>0</v>
          </cell>
          <cell r="K1018">
            <v>0</v>
          </cell>
          <cell r="L1018">
            <v>0</v>
          </cell>
          <cell r="M1018">
            <v>0</v>
          </cell>
          <cell r="N1018">
            <v>0</v>
          </cell>
          <cell r="O1018">
            <v>0</v>
          </cell>
          <cell r="P1018">
            <v>0</v>
          </cell>
          <cell r="Q1018">
            <v>0</v>
          </cell>
          <cell r="R1018">
            <v>0</v>
          </cell>
          <cell r="S1018">
            <v>0</v>
          </cell>
          <cell r="T1018">
            <v>0</v>
          </cell>
          <cell r="U1018">
            <v>0</v>
          </cell>
          <cell r="V1018">
            <v>0</v>
          </cell>
          <cell r="W1018">
            <v>0</v>
          </cell>
          <cell r="X1018">
            <v>0</v>
          </cell>
          <cell r="Y1018">
            <v>0</v>
          </cell>
          <cell r="Z1018">
            <v>0</v>
          </cell>
          <cell r="AA1018">
            <v>0</v>
          </cell>
          <cell r="AB1018">
            <v>0</v>
          </cell>
          <cell r="AC1018">
            <v>0</v>
          </cell>
        </row>
        <row r="1019">
          <cell r="J1019">
            <v>0</v>
          </cell>
          <cell r="K1019">
            <v>0</v>
          </cell>
          <cell r="L1019">
            <v>0</v>
          </cell>
          <cell r="M1019">
            <v>0</v>
          </cell>
          <cell r="N1019">
            <v>0</v>
          </cell>
          <cell r="O1019">
            <v>0</v>
          </cell>
          <cell r="P1019">
            <v>0</v>
          </cell>
          <cell r="Q1019">
            <v>0</v>
          </cell>
          <cell r="R1019">
            <v>0</v>
          </cell>
          <cell r="S1019">
            <v>0</v>
          </cell>
          <cell r="T1019">
            <v>0</v>
          </cell>
          <cell r="U1019">
            <v>0</v>
          </cell>
          <cell r="V1019">
            <v>0</v>
          </cell>
          <cell r="W1019">
            <v>0</v>
          </cell>
          <cell r="X1019">
            <v>0</v>
          </cell>
          <cell r="Y1019">
            <v>0</v>
          </cell>
          <cell r="Z1019">
            <v>0</v>
          </cell>
          <cell r="AA1019">
            <v>0</v>
          </cell>
          <cell r="AB1019">
            <v>0</v>
          </cell>
          <cell r="AC1019">
            <v>0</v>
          </cell>
        </row>
        <row r="1020">
          <cell r="J1020">
            <v>0</v>
          </cell>
          <cell r="K1020">
            <v>0</v>
          </cell>
          <cell r="L1020">
            <v>0</v>
          </cell>
          <cell r="M1020">
            <v>0</v>
          </cell>
          <cell r="N1020">
            <v>0</v>
          </cell>
          <cell r="O1020">
            <v>0</v>
          </cell>
          <cell r="P1020">
            <v>0</v>
          </cell>
          <cell r="Q1020">
            <v>0</v>
          </cell>
          <cell r="R1020">
            <v>0</v>
          </cell>
          <cell r="S1020">
            <v>0</v>
          </cell>
          <cell r="T1020">
            <v>0</v>
          </cell>
          <cell r="U1020">
            <v>0</v>
          </cell>
          <cell r="V1020">
            <v>0</v>
          </cell>
          <cell r="W1020">
            <v>0</v>
          </cell>
          <cell r="X1020">
            <v>0</v>
          </cell>
          <cell r="Y1020">
            <v>0</v>
          </cell>
          <cell r="Z1020">
            <v>0</v>
          </cell>
          <cell r="AA1020">
            <v>0</v>
          </cell>
          <cell r="AB1020">
            <v>0</v>
          </cell>
          <cell r="AC1020">
            <v>0</v>
          </cell>
        </row>
        <row r="1021">
          <cell r="J1021">
            <v>0</v>
          </cell>
          <cell r="K1021">
            <v>0</v>
          </cell>
          <cell r="L1021">
            <v>0</v>
          </cell>
          <cell r="M1021">
            <v>0</v>
          </cell>
          <cell r="N1021">
            <v>0</v>
          </cell>
          <cell r="O1021">
            <v>0</v>
          </cell>
          <cell r="P1021">
            <v>0</v>
          </cell>
          <cell r="Q1021">
            <v>0</v>
          </cell>
          <cell r="R1021">
            <v>0</v>
          </cell>
          <cell r="S1021">
            <v>0</v>
          </cell>
          <cell r="T1021">
            <v>0</v>
          </cell>
          <cell r="U1021">
            <v>0</v>
          </cell>
          <cell r="V1021">
            <v>0</v>
          </cell>
          <cell r="W1021">
            <v>0</v>
          </cell>
          <cell r="X1021">
            <v>0</v>
          </cell>
          <cell r="Y1021">
            <v>0</v>
          </cell>
          <cell r="Z1021">
            <v>0</v>
          </cell>
          <cell r="AA1021">
            <v>0</v>
          </cell>
          <cell r="AB1021">
            <v>0</v>
          </cell>
          <cell r="AC1021">
            <v>0</v>
          </cell>
        </row>
        <row r="1022">
          <cell r="J1022">
            <v>0</v>
          </cell>
          <cell r="K1022">
            <v>0</v>
          </cell>
          <cell r="L1022">
            <v>0</v>
          </cell>
          <cell r="M1022">
            <v>0</v>
          </cell>
          <cell r="N1022">
            <v>0</v>
          </cell>
          <cell r="O1022">
            <v>0</v>
          </cell>
          <cell r="P1022">
            <v>0</v>
          </cell>
          <cell r="Q1022">
            <v>0</v>
          </cell>
          <cell r="R1022">
            <v>0</v>
          </cell>
          <cell r="S1022">
            <v>0</v>
          </cell>
          <cell r="T1022">
            <v>0</v>
          </cell>
          <cell r="U1022">
            <v>0</v>
          </cell>
          <cell r="V1022">
            <v>0</v>
          </cell>
          <cell r="W1022">
            <v>0</v>
          </cell>
          <cell r="X1022">
            <v>0</v>
          </cell>
          <cell r="Y1022">
            <v>0</v>
          </cell>
          <cell r="Z1022">
            <v>0</v>
          </cell>
          <cell r="AA1022">
            <v>0</v>
          </cell>
          <cell r="AB1022">
            <v>0</v>
          </cell>
          <cell r="AC1022">
            <v>0</v>
          </cell>
        </row>
        <row r="1023">
          <cell r="J1023">
            <v>0</v>
          </cell>
          <cell r="K1023">
            <v>0</v>
          </cell>
          <cell r="L1023">
            <v>0</v>
          </cell>
          <cell r="M1023">
            <v>0</v>
          </cell>
          <cell r="N1023">
            <v>0</v>
          </cell>
          <cell r="O1023">
            <v>0</v>
          </cell>
          <cell r="P1023">
            <v>0</v>
          </cell>
          <cell r="Q1023">
            <v>0</v>
          </cell>
          <cell r="R1023">
            <v>0</v>
          </cell>
          <cell r="S1023">
            <v>0</v>
          </cell>
          <cell r="T1023">
            <v>0</v>
          </cell>
          <cell r="U1023">
            <v>0</v>
          </cell>
          <cell r="V1023">
            <v>0</v>
          </cell>
          <cell r="W1023">
            <v>0</v>
          </cell>
          <cell r="X1023">
            <v>0</v>
          </cell>
          <cell r="Y1023">
            <v>0</v>
          </cell>
          <cell r="Z1023">
            <v>0</v>
          </cell>
          <cell r="AA1023">
            <v>0</v>
          </cell>
          <cell r="AB1023">
            <v>0</v>
          </cell>
          <cell r="AC1023">
            <v>0</v>
          </cell>
        </row>
        <row r="1024">
          <cell r="J1024">
            <v>0</v>
          </cell>
          <cell r="K1024">
            <v>0</v>
          </cell>
          <cell r="L1024">
            <v>0</v>
          </cell>
          <cell r="M1024">
            <v>0</v>
          </cell>
          <cell r="N1024">
            <v>0</v>
          </cell>
          <cell r="O1024">
            <v>0</v>
          </cell>
          <cell r="P1024">
            <v>0</v>
          </cell>
          <cell r="Q1024">
            <v>0</v>
          </cell>
          <cell r="R1024">
            <v>0</v>
          </cell>
          <cell r="S1024">
            <v>0</v>
          </cell>
          <cell r="T1024">
            <v>0</v>
          </cell>
          <cell r="U1024">
            <v>0</v>
          </cell>
          <cell r="V1024">
            <v>0</v>
          </cell>
          <cell r="W1024">
            <v>0</v>
          </cell>
          <cell r="X1024">
            <v>0</v>
          </cell>
          <cell r="Y1024">
            <v>0</v>
          </cell>
          <cell r="Z1024">
            <v>0</v>
          </cell>
          <cell r="AA1024">
            <v>0</v>
          </cell>
          <cell r="AB1024">
            <v>0</v>
          </cell>
          <cell r="AC1024">
            <v>0</v>
          </cell>
        </row>
        <row r="1025">
          <cell r="J1025">
            <v>0</v>
          </cell>
          <cell r="K1025">
            <v>0</v>
          </cell>
          <cell r="L1025">
            <v>0</v>
          </cell>
          <cell r="M1025">
            <v>0</v>
          </cell>
          <cell r="N1025">
            <v>0</v>
          </cell>
          <cell r="O1025">
            <v>0</v>
          </cell>
          <cell r="P1025">
            <v>0</v>
          </cell>
          <cell r="Q1025">
            <v>0</v>
          </cell>
          <cell r="R1025">
            <v>0</v>
          </cell>
          <cell r="S1025">
            <v>0</v>
          </cell>
          <cell r="T1025">
            <v>0</v>
          </cell>
          <cell r="U1025">
            <v>0</v>
          </cell>
          <cell r="V1025">
            <v>0</v>
          </cell>
          <cell r="W1025">
            <v>0</v>
          </cell>
          <cell r="X1025">
            <v>0</v>
          </cell>
          <cell r="Y1025">
            <v>0</v>
          </cell>
          <cell r="Z1025">
            <v>0</v>
          </cell>
          <cell r="AA1025">
            <v>0</v>
          </cell>
          <cell r="AB1025">
            <v>0</v>
          </cell>
          <cell r="AC1025">
            <v>0</v>
          </cell>
        </row>
        <row r="1026">
          <cell r="J1026">
            <v>0</v>
          </cell>
          <cell r="K1026">
            <v>0</v>
          </cell>
          <cell r="L1026">
            <v>0</v>
          </cell>
          <cell r="M1026">
            <v>0</v>
          </cell>
          <cell r="N1026">
            <v>0</v>
          </cell>
          <cell r="O1026">
            <v>0</v>
          </cell>
          <cell r="P1026">
            <v>0</v>
          </cell>
          <cell r="Q1026">
            <v>0</v>
          </cell>
          <cell r="R1026">
            <v>0</v>
          </cell>
          <cell r="S1026">
            <v>0</v>
          </cell>
          <cell r="T1026">
            <v>0</v>
          </cell>
          <cell r="U1026">
            <v>0</v>
          </cell>
          <cell r="V1026">
            <v>0</v>
          </cell>
          <cell r="W1026">
            <v>0</v>
          </cell>
          <cell r="X1026">
            <v>0</v>
          </cell>
          <cell r="Y1026">
            <v>0</v>
          </cell>
          <cell r="Z1026">
            <v>0</v>
          </cell>
          <cell r="AA1026">
            <v>0</v>
          </cell>
          <cell r="AB1026">
            <v>0</v>
          </cell>
          <cell r="AC1026">
            <v>0</v>
          </cell>
        </row>
        <row r="1027">
          <cell r="J1027">
            <v>0</v>
          </cell>
          <cell r="K1027">
            <v>0</v>
          </cell>
          <cell r="L1027">
            <v>0</v>
          </cell>
          <cell r="M1027">
            <v>0</v>
          </cell>
          <cell r="N1027">
            <v>0</v>
          </cell>
          <cell r="O1027">
            <v>0</v>
          </cell>
          <cell r="P1027">
            <v>0</v>
          </cell>
          <cell r="Q1027">
            <v>0</v>
          </cell>
          <cell r="R1027">
            <v>0</v>
          </cell>
          <cell r="S1027">
            <v>0</v>
          </cell>
          <cell r="T1027">
            <v>0</v>
          </cell>
          <cell r="U1027">
            <v>0</v>
          </cell>
          <cell r="V1027">
            <v>0</v>
          </cell>
          <cell r="W1027">
            <v>0</v>
          </cell>
          <cell r="X1027">
            <v>0</v>
          </cell>
          <cell r="Y1027">
            <v>0</v>
          </cell>
          <cell r="Z1027">
            <v>0</v>
          </cell>
          <cell r="AA1027">
            <v>0</v>
          </cell>
          <cell r="AB1027">
            <v>0</v>
          </cell>
          <cell r="AC1027">
            <v>0</v>
          </cell>
        </row>
        <row r="1028">
          <cell r="J1028">
            <v>0</v>
          </cell>
          <cell r="K1028">
            <v>0</v>
          </cell>
          <cell r="L1028">
            <v>0</v>
          </cell>
          <cell r="M1028">
            <v>0</v>
          </cell>
          <cell r="N1028">
            <v>0</v>
          </cell>
          <cell r="O1028">
            <v>0</v>
          </cell>
          <cell r="P1028">
            <v>0</v>
          </cell>
          <cell r="Q1028">
            <v>0</v>
          </cell>
          <cell r="R1028">
            <v>0</v>
          </cell>
          <cell r="S1028">
            <v>0</v>
          </cell>
          <cell r="T1028">
            <v>0</v>
          </cell>
          <cell r="U1028">
            <v>0</v>
          </cell>
          <cell r="V1028">
            <v>0</v>
          </cell>
          <cell r="W1028">
            <v>0</v>
          </cell>
          <cell r="X1028">
            <v>0</v>
          </cell>
          <cell r="Y1028">
            <v>0</v>
          </cell>
          <cell r="Z1028">
            <v>0</v>
          </cell>
          <cell r="AA1028">
            <v>0</v>
          </cell>
          <cell r="AB1028">
            <v>0</v>
          </cell>
          <cell r="AC1028">
            <v>0</v>
          </cell>
        </row>
        <row r="1029">
          <cell r="J1029">
            <v>0</v>
          </cell>
          <cell r="K1029">
            <v>0</v>
          </cell>
          <cell r="L1029">
            <v>0</v>
          </cell>
          <cell r="M1029">
            <v>0</v>
          </cell>
          <cell r="N1029">
            <v>0</v>
          </cell>
          <cell r="O1029">
            <v>0</v>
          </cell>
          <cell r="P1029">
            <v>0</v>
          </cell>
          <cell r="Q1029">
            <v>0</v>
          </cell>
          <cell r="R1029">
            <v>0</v>
          </cell>
          <cell r="S1029">
            <v>0</v>
          </cell>
          <cell r="T1029">
            <v>0</v>
          </cell>
          <cell r="U1029">
            <v>0</v>
          </cell>
          <cell r="V1029">
            <v>0</v>
          </cell>
          <cell r="W1029">
            <v>0</v>
          </cell>
          <cell r="X1029">
            <v>0</v>
          </cell>
          <cell r="Y1029">
            <v>0</v>
          </cell>
          <cell r="Z1029">
            <v>0</v>
          </cell>
          <cell r="AA1029">
            <v>0</v>
          </cell>
          <cell r="AB1029">
            <v>0</v>
          </cell>
          <cell r="AC1029">
            <v>0</v>
          </cell>
        </row>
        <row r="1030">
          <cell r="J1030">
            <v>0</v>
          </cell>
          <cell r="K1030">
            <v>0</v>
          </cell>
          <cell r="L1030">
            <v>0</v>
          </cell>
          <cell r="M1030">
            <v>0</v>
          </cell>
          <cell r="N1030">
            <v>0</v>
          </cell>
          <cell r="O1030">
            <v>0</v>
          </cell>
          <cell r="P1030">
            <v>0</v>
          </cell>
          <cell r="Q1030">
            <v>0</v>
          </cell>
          <cell r="R1030">
            <v>0</v>
          </cell>
          <cell r="S1030">
            <v>0</v>
          </cell>
          <cell r="T1030">
            <v>0</v>
          </cell>
          <cell r="U1030">
            <v>0</v>
          </cell>
          <cell r="V1030">
            <v>0</v>
          </cell>
          <cell r="W1030">
            <v>0</v>
          </cell>
          <cell r="X1030">
            <v>0</v>
          </cell>
          <cell r="Y1030">
            <v>0</v>
          </cell>
          <cell r="Z1030">
            <v>0</v>
          </cell>
          <cell r="AA1030">
            <v>0</v>
          </cell>
          <cell r="AB1030">
            <v>0</v>
          </cell>
          <cell r="AC1030">
            <v>0</v>
          </cell>
        </row>
        <row r="1031">
          <cell r="J1031">
            <v>0</v>
          </cell>
          <cell r="K1031">
            <v>0</v>
          </cell>
          <cell r="L1031">
            <v>0</v>
          </cell>
          <cell r="M1031">
            <v>0</v>
          </cell>
          <cell r="N1031">
            <v>0</v>
          </cell>
          <cell r="O1031">
            <v>0</v>
          </cell>
          <cell r="P1031">
            <v>0</v>
          </cell>
          <cell r="Q1031">
            <v>0</v>
          </cell>
          <cell r="R1031">
            <v>0</v>
          </cell>
          <cell r="S1031">
            <v>0</v>
          </cell>
          <cell r="T1031">
            <v>0</v>
          </cell>
          <cell r="U1031">
            <v>0</v>
          </cell>
          <cell r="V1031">
            <v>0</v>
          </cell>
          <cell r="W1031">
            <v>0</v>
          </cell>
          <cell r="X1031">
            <v>0</v>
          </cell>
          <cell r="Y1031">
            <v>0</v>
          </cell>
          <cell r="Z1031">
            <v>0</v>
          </cell>
          <cell r="AA1031">
            <v>0</v>
          </cell>
          <cell r="AB1031">
            <v>0</v>
          </cell>
          <cell r="AC1031">
            <v>0</v>
          </cell>
        </row>
        <row r="1032">
          <cell r="J1032">
            <v>0</v>
          </cell>
          <cell r="K1032">
            <v>0</v>
          </cell>
          <cell r="L1032">
            <v>0</v>
          </cell>
          <cell r="M1032">
            <v>0</v>
          </cell>
          <cell r="N1032">
            <v>0</v>
          </cell>
          <cell r="O1032">
            <v>0</v>
          </cell>
          <cell r="P1032">
            <v>0</v>
          </cell>
          <cell r="Q1032">
            <v>0</v>
          </cell>
          <cell r="R1032">
            <v>0</v>
          </cell>
          <cell r="S1032">
            <v>0</v>
          </cell>
          <cell r="T1032">
            <v>0</v>
          </cell>
          <cell r="U1032">
            <v>0</v>
          </cell>
          <cell r="V1032">
            <v>0</v>
          </cell>
          <cell r="W1032">
            <v>0</v>
          </cell>
          <cell r="X1032">
            <v>0</v>
          </cell>
          <cell r="Y1032">
            <v>0</v>
          </cell>
          <cell r="Z1032">
            <v>0</v>
          </cell>
          <cell r="AA1032">
            <v>0</v>
          </cell>
          <cell r="AB1032">
            <v>0</v>
          </cell>
          <cell r="AC1032">
            <v>0</v>
          </cell>
        </row>
        <row r="1033">
          <cell r="J1033">
            <v>3.9872439030664752</v>
          </cell>
          <cell r="K1033">
            <v>3.9872439030664752</v>
          </cell>
          <cell r="L1033">
            <v>3.9872439030664752</v>
          </cell>
          <cell r="M1033">
            <v>3.9872439030664752</v>
          </cell>
          <cell r="N1033">
            <v>3.9872439030664752</v>
          </cell>
          <cell r="O1033">
            <v>3.9872439030664752</v>
          </cell>
          <cell r="P1033">
            <v>3.9872439030664752</v>
          </cell>
          <cell r="Q1033">
            <v>3.9872439030664752</v>
          </cell>
          <cell r="R1033">
            <v>3.9872439030664752</v>
          </cell>
          <cell r="S1033">
            <v>3.9872439030664752</v>
          </cell>
          <cell r="T1033">
            <v>3.9872439030664752</v>
          </cell>
          <cell r="U1033">
            <v>3.9872439030664752</v>
          </cell>
          <cell r="V1033">
            <v>3.9872439030664752</v>
          </cell>
          <cell r="W1033">
            <v>3.9872439030664752</v>
          </cell>
          <cell r="X1033">
            <v>3.9872439030664752</v>
          </cell>
          <cell r="Y1033">
            <v>3.9872439030664752</v>
          </cell>
          <cell r="Z1033">
            <v>3.9872439030664752</v>
          </cell>
          <cell r="AA1033">
            <v>3.9872439030664752</v>
          </cell>
          <cell r="AB1033">
            <v>3.9872439030664752</v>
          </cell>
          <cell r="AC1033">
            <v>3.9872439030664752</v>
          </cell>
        </row>
        <row r="1034">
          <cell r="J1034">
            <v>0</v>
          </cell>
          <cell r="K1034">
            <v>0</v>
          </cell>
          <cell r="L1034">
            <v>0</v>
          </cell>
          <cell r="M1034">
            <v>0</v>
          </cell>
          <cell r="N1034">
            <v>0</v>
          </cell>
          <cell r="O1034">
            <v>0</v>
          </cell>
          <cell r="P1034">
            <v>0</v>
          </cell>
          <cell r="Q1034">
            <v>0</v>
          </cell>
          <cell r="R1034">
            <v>0</v>
          </cell>
          <cell r="S1034">
            <v>0</v>
          </cell>
          <cell r="T1034">
            <v>0</v>
          </cell>
          <cell r="U1034">
            <v>0</v>
          </cell>
          <cell r="V1034">
            <v>0</v>
          </cell>
          <cell r="W1034">
            <v>0</v>
          </cell>
          <cell r="X1034">
            <v>0</v>
          </cell>
          <cell r="Y1034">
            <v>0</v>
          </cell>
          <cell r="Z1034">
            <v>0</v>
          </cell>
          <cell r="AA1034">
            <v>0</v>
          </cell>
          <cell r="AB1034">
            <v>0</v>
          </cell>
          <cell r="AC1034">
            <v>0</v>
          </cell>
        </row>
        <row r="1035">
          <cell r="J1035">
            <v>0</v>
          </cell>
          <cell r="K1035">
            <v>0</v>
          </cell>
          <cell r="L1035">
            <v>0</v>
          </cell>
          <cell r="M1035">
            <v>0</v>
          </cell>
          <cell r="N1035">
            <v>0</v>
          </cell>
          <cell r="O1035">
            <v>0</v>
          </cell>
          <cell r="P1035">
            <v>0</v>
          </cell>
          <cell r="Q1035">
            <v>0</v>
          </cell>
          <cell r="R1035">
            <v>0</v>
          </cell>
          <cell r="S1035">
            <v>0</v>
          </cell>
          <cell r="T1035">
            <v>0</v>
          </cell>
          <cell r="U1035">
            <v>0</v>
          </cell>
          <cell r="V1035">
            <v>0</v>
          </cell>
          <cell r="W1035">
            <v>0</v>
          </cell>
          <cell r="X1035">
            <v>0</v>
          </cell>
          <cell r="Y1035">
            <v>0</v>
          </cell>
          <cell r="Z1035">
            <v>0</v>
          </cell>
          <cell r="AA1035">
            <v>0</v>
          </cell>
          <cell r="AB1035">
            <v>0</v>
          </cell>
          <cell r="AC1035">
            <v>0</v>
          </cell>
        </row>
        <row r="1036">
          <cell r="J1036">
            <v>0</v>
          </cell>
          <cell r="K1036">
            <v>0</v>
          </cell>
          <cell r="L1036">
            <v>0</v>
          </cell>
          <cell r="M1036">
            <v>0</v>
          </cell>
          <cell r="N1036">
            <v>0</v>
          </cell>
          <cell r="O1036">
            <v>0</v>
          </cell>
          <cell r="P1036">
            <v>0</v>
          </cell>
          <cell r="Q1036">
            <v>0</v>
          </cell>
          <cell r="R1036">
            <v>0</v>
          </cell>
          <cell r="S1036">
            <v>0</v>
          </cell>
          <cell r="T1036">
            <v>0</v>
          </cell>
          <cell r="U1036">
            <v>0</v>
          </cell>
          <cell r="V1036">
            <v>0</v>
          </cell>
          <cell r="W1036">
            <v>0</v>
          </cell>
          <cell r="X1036">
            <v>0</v>
          </cell>
          <cell r="Y1036">
            <v>0</v>
          </cell>
          <cell r="Z1036">
            <v>0</v>
          </cell>
          <cell r="AA1036">
            <v>0</v>
          </cell>
          <cell r="AB1036">
            <v>0</v>
          </cell>
          <cell r="AC1036">
            <v>0</v>
          </cell>
        </row>
        <row r="1037">
          <cell r="J1037">
            <v>0</v>
          </cell>
          <cell r="K1037">
            <v>0</v>
          </cell>
          <cell r="L1037">
            <v>0</v>
          </cell>
          <cell r="M1037">
            <v>0</v>
          </cell>
          <cell r="N1037">
            <v>0</v>
          </cell>
          <cell r="O1037">
            <v>0</v>
          </cell>
          <cell r="P1037">
            <v>0</v>
          </cell>
          <cell r="Q1037">
            <v>0</v>
          </cell>
          <cell r="R1037">
            <v>0</v>
          </cell>
          <cell r="S1037">
            <v>0</v>
          </cell>
          <cell r="T1037">
            <v>0</v>
          </cell>
          <cell r="U1037">
            <v>0</v>
          </cell>
          <cell r="V1037">
            <v>0</v>
          </cell>
          <cell r="W1037">
            <v>0</v>
          </cell>
          <cell r="X1037">
            <v>0</v>
          </cell>
          <cell r="Y1037">
            <v>0</v>
          </cell>
          <cell r="Z1037">
            <v>0</v>
          </cell>
          <cell r="AA1037">
            <v>0</v>
          </cell>
          <cell r="AB1037">
            <v>0</v>
          </cell>
          <cell r="AC1037">
            <v>0</v>
          </cell>
        </row>
        <row r="1038">
          <cell r="J1038">
            <v>0</v>
          </cell>
          <cell r="K1038">
            <v>0</v>
          </cell>
          <cell r="L1038">
            <v>0</v>
          </cell>
          <cell r="M1038">
            <v>0</v>
          </cell>
          <cell r="N1038">
            <v>0</v>
          </cell>
          <cell r="O1038">
            <v>0</v>
          </cell>
          <cell r="P1038">
            <v>0</v>
          </cell>
          <cell r="Q1038">
            <v>0</v>
          </cell>
          <cell r="R1038">
            <v>0</v>
          </cell>
          <cell r="S1038">
            <v>0</v>
          </cell>
          <cell r="T1038">
            <v>0</v>
          </cell>
          <cell r="U1038">
            <v>0</v>
          </cell>
          <cell r="V1038">
            <v>0</v>
          </cell>
          <cell r="W1038">
            <v>0</v>
          </cell>
          <cell r="X1038">
            <v>0</v>
          </cell>
          <cell r="Y1038">
            <v>0</v>
          </cell>
          <cell r="Z1038">
            <v>0</v>
          </cell>
          <cell r="AA1038">
            <v>0</v>
          </cell>
          <cell r="AB1038">
            <v>0</v>
          </cell>
          <cell r="AC1038">
            <v>0</v>
          </cell>
        </row>
        <row r="1039">
          <cell r="J1039">
            <v>0</v>
          </cell>
          <cell r="K1039">
            <v>0</v>
          </cell>
          <cell r="L1039">
            <v>0</v>
          </cell>
          <cell r="M1039">
            <v>0</v>
          </cell>
          <cell r="N1039">
            <v>0</v>
          </cell>
          <cell r="O1039">
            <v>0</v>
          </cell>
          <cell r="P1039">
            <v>0</v>
          </cell>
          <cell r="Q1039">
            <v>0</v>
          </cell>
          <cell r="R1039">
            <v>0</v>
          </cell>
          <cell r="S1039">
            <v>0</v>
          </cell>
          <cell r="T1039">
            <v>0</v>
          </cell>
          <cell r="U1039">
            <v>0</v>
          </cell>
          <cell r="V1039">
            <v>0</v>
          </cell>
          <cell r="W1039">
            <v>0</v>
          </cell>
          <cell r="X1039">
            <v>0</v>
          </cell>
          <cell r="Y1039">
            <v>0</v>
          </cell>
          <cell r="Z1039">
            <v>0</v>
          </cell>
          <cell r="AA1039">
            <v>0</v>
          </cell>
          <cell r="AB1039">
            <v>0</v>
          </cell>
          <cell r="AC1039">
            <v>0</v>
          </cell>
        </row>
        <row r="1040">
          <cell r="J1040">
            <v>0</v>
          </cell>
          <cell r="K1040">
            <v>0</v>
          </cell>
          <cell r="L1040">
            <v>0</v>
          </cell>
          <cell r="M1040">
            <v>0</v>
          </cell>
          <cell r="N1040">
            <v>0</v>
          </cell>
          <cell r="O1040">
            <v>0</v>
          </cell>
          <cell r="P1040">
            <v>0</v>
          </cell>
          <cell r="Q1040">
            <v>0</v>
          </cell>
          <cell r="R1040">
            <v>0</v>
          </cell>
          <cell r="S1040">
            <v>0</v>
          </cell>
          <cell r="T1040">
            <v>0</v>
          </cell>
          <cell r="U1040">
            <v>0</v>
          </cell>
          <cell r="V1040">
            <v>0</v>
          </cell>
          <cell r="W1040">
            <v>0</v>
          </cell>
          <cell r="X1040">
            <v>0</v>
          </cell>
          <cell r="Y1040">
            <v>0</v>
          </cell>
          <cell r="Z1040">
            <v>0</v>
          </cell>
          <cell r="AA1040">
            <v>0</v>
          </cell>
          <cell r="AB1040">
            <v>0</v>
          </cell>
          <cell r="AC1040">
            <v>0</v>
          </cell>
        </row>
        <row r="1041">
          <cell r="J1041">
            <v>0</v>
          </cell>
          <cell r="K1041">
            <v>0</v>
          </cell>
          <cell r="L1041">
            <v>0</v>
          </cell>
          <cell r="M1041">
            <v>0</v>
          </cell>
          <cell r="N1041">
            <v>0</v>
          </cell>
          <cell r="O1041">
            <v>0</v>
          </cell>
          <cell r="P1041">
            <v>0</v>
          </cell>
          <cell r="Q1041">
            <v>0</v>
          </cell>
          <cell r="R1041">
            <v>0</v>
          </cell>
          <cell r="S1041">
            <v>0</v>
          </cell>
          <cell r="T1041">
            <v>0</v>
          </cell>
          <cell r="U1041">
            <v>0</v>
          </cell>
          <cell r="V1041">
            <v>0</v>
          </cell>
          <cell r="W1041">
            <v>0</v>
          </cell>
          <cell r="X1041">
            <v>0</v>
          </cell>
          <cell r="Y1041">
            <v>0</v>
          </cell>
          <cell r="Z1041">
            <v>0</v>
          </cell>
          <cell r="AA1041">
            <v>0</v>
          </cell>
          <cell r="AB1041">
            <v>0</v>
          </cell>
          <cell r="AC1041">
            <v>0</v>
          </cell>
        </row>
        <row r="1042">
          <cell r="J1042">
            <v>0</v>
          </cell>
          <cell r="K1042">
            <v>0</v>
          </cell>
          <cell r="L1042">
            <v>0</v>
          </cell>
          <cell r="M1042">
            <v>0</v>
          </cell>
          <cell r="N1042">
            <v>0</v>
          </cell>
          <cell r="O1042">
            <v>0</v>
          </cell>
          <cell r="P1042">
            <v>0</v>
          </cell>
          <cell r="Q1042">
            <v>0</v>
          </cell>
          <cell r="R1042">
            <v>0</v>
          </cell>
          <cell r="S1042">
            <v>0</v>
          </cell>
          <cell r="T1042">
            <v>0</v>
          </cell>
          <cell r="U1042">
            <v>0</v>
          </cell>
          <cell r="V1042">
            <v>0</v>
          </cell>
          <cell r="W1042">
            <v>0</v>
          </cell>
          <cell r="X1042">
            <v>0</v>
          </cell>
          <cell r="Y1042">
            <v>0</v>
          </cell>
          <cell r="Z1042">
            <v>0</v>
          </cell>
          <cell r="AA1042">
            <v>0</v>
          </cell>
          <cell r="AB1042">
            <v>0</v>
          </cell>
          <cell r="AC1042">
            <v>0</v>
          </cell>
        </row>
        <row r="1043">
          <cell r="J1043">
            <v>0</v>
          </cell>
          <cell r="K1043">
            <v>0</v>
          </cell>
          <cell r="L1043">
            <v>0</v>
          </cell>
          <cell r="M1043">
            <v>0</v>
          </cell>
          <cell r="N1043">
            <v>0</v>
          </cell>
          <cell r="O1043">
            <v>0</v>
          </cell>
          <cell r="P1043">
            <v>0</v>
          </cell>
          <cell r="Q1043">
            <v>0</v>
          </cell>
          <cell r="R1043">
            <v>0</v>
          </cell>
          <cell r="S1043">
            <v>0</v>
          </cell>
          <cell r="T1043">
            <v>0</v>
          </cell>
          <cell r="U1043">
            <v>0</v>
          </cell>
          <cell r="V1043">
            <v>0</v>
          </cell>
          <cell r="W1043">
            <v>0</v>
          </cell>
          <cell r="X1043">
            <v>0</v>
          </cell>
          <cell r="Y1043">
            <v>0</v>
          </cell>
          <cell r="Z1043">
            <v>0</v>
          </cell>
          <cell r="AA1043">
            <v>0</v>
          </cell>
          <cell r="AB1043">
            <v>0</v>
          </cell>
          <cell r="AC1043">
            <v>0</v>
          </cell>
        </row>
        <row r="1044">
          <cell r="J1044">
            <v>0</v>
          </cell>
          <cell r="K1044">
            <v>0</v>
          </cell>
          <cell r="L1044">
            <v>0</v>
          </cell>
          <cell r="M1044">
            <v>0</v>
          </cell>
          <cell r="N1044">
            <v>0</v>
          </cell>
          <cell r="O1044">
            <v>0</v>
          </cell>
          <cell r="P1044">
            <v>0</v>
          </cell>
          <cell r="Q1044">
            <v>0</v>
          </cell>
          <cell r="R1044">
            <v>0</v>
          </cell>
          <cell r="S1044">
            <v>0</v>
          </cell>
          <cell r="T1044">
            <v>0</v>
          </cell>
          <cell r="U1044">
            <v>0</v>
          </cell>
          <cell r="V1044">
            <v>0</v>
          </cell>
          <cell r="W1044">
            <v>0</v>
          </cell>
          <cell r="X1044">
            <v>0</v>
          </cell>
          <cell r="Y1044">
            <v>0</v>
          </cell>
          <cell r="Z1044">
            <v>0</v>
          </cell>
          <cell r="AA1044">
            <v>0</v>
          </cell>
          <cell r="AB1044">
            <v>0</v>
          </cell>
          <cell r="AC1044">
            <v>0</v>
          </cell>
        </row>
        <row r="1045">
          <cell r="J1045">
            <v>0</v>
          </cell>
          <cell r="K1045">
            <v>0</v>
          </cell>
          <cell r="L1045">
            <v>0</v>
          </cell>
          <cell r="M1045">
            <v>0</v>
          </cell>
          <cell r="N1045">
            <v>0</v>
          </cell>
          <cell r="O1045">
            <v>0</v>
          </cell>
          <cell r="P1045">
            <v>0</v>
          </cell>
          <cell r="Q1045">
            <v>0</v>
          </cell>
          <cell r="R1045">
            <v>0</v>
          </cell>
          <cell r="S1045">
            <v>0</v>
          </cell>
          <cell r="T1045">
            <v>0</v>
          </cell>
          <cell r="U1045">
            <v>0</v>
          </cell>
          <cell r="V1045">
            <v>0</v>
          </cell>
          <cell r="W1045">
            <v>0</v>
          </cell>
          <cell r="X1045">
            <v>0</v>
          </cell>
          <cell r="Y1045">
            <v>0</v>
          </cell>
          <cell r="Z1045">
            <v>0</v>
          </cell>
          <cell r="AA1045">
            <v>0</v>
          </cell>
          <cell r="AB1045">
            <v>0</v>
          </cell>
          <cell r="AC1045">
            <v>0</v>
          </cell>
        </row>
        <row r="1046">
          <cell r="J1046">
            <v>0</v>
          </cell>
          <cell r="K1046">
            <v>0</v>
          </cell>
          <cell r="L1046">
            <v>0</v>
          </cell>
          <cell r="M1046">
            <v>0</v>
          </cell>
          <cell r="N1046">
            <v>0</v>
          </cell>
          <cell r="O1046">
            <v>0</v>
          </cell>
          <cell r="P1046">
            <v>0</v>
          </cell>
          <cell r="Q1046">
            <v>0</v>
          </cell>
          <cell r="R1046">
            <v>0</v>
          </cell>
          <cell r="S1046">
            <v>0</v>
          </cell>
          <cell r="T1046">
            <v>0</v>
          </cell>
          <cell r="U1046">
            <v>0</v>
          </cell>
          <cell r="V1046">
            <v>0</v>
          </cell>
          <cell r="W1046">
            <v>0</v>
          </cell>
          <cell r="X1046">
            <v>0</v>
          </cell>
          <cell r="Y1046">
            <v>0</v>
          </cell>
          <cell r="Z1046">
            <v>0</v>
          </cell>
          <cell r="AA1046">
            <v>0</v>
          </cell>
          <cell r="AB1046">
            <v>0</v>
          </cell>
          <cell r="AC1046">
            <v>0</v>
          </cell>
        </row>
        <row r="1047">
          <cell r="J1047">
            <v>0</v>
          </cell>
          <cell r="K1047">
            <v>0</v>
          </cell>
          <cell r="L1047">
            <v>0</v>
          </cell>
          <cell r="M1047">
            <v>0</v>
          </cell>
          <cell r="N1047">
            <v>0</v>
          </cell>
          <cell r="O1047">
            <v>0</v>
          </cell>
          <cell r="P1047">
            <v>0</v>
          </cell>
          <cell r="Q1047">
            <v>0</v>
          </cell>
          <cell r="R1047">
            <v>0</v>
          </cell>
          <cell r="S1047">
            <v>0</v>
          </cell>
          <cell r="T1047">
            <v>0</v>
          </cell>
          <cell r="U1047">
            <v>0</v>
          </cell>
          <cell r="V1047">
            <v>0</v>
          </cell>
          <cell r="W1047">
            <v>0</v>
          </cell>
          <cell r="X1047">
            <v>0</v>
          </cell>
          <cell r="Y1047">
            <v>0</v>
          </cell>
          <cell r="Z1047">
            <v>0</v>
          </cell>
          <cell r="AA1047">
            <v>0</v>
          </cell>
          <cell r="AB1047">
            <v>0</v>
          </cell>
          <cell r="AC1047">
            <v>0</v>
          </cell>
        </row>
        <row r="1048">
          <cell r="J1048">
            <v>0</v>
          </cell>
          <cell r="K1048">
            <v>0</v>
          </cell>
          <cell r="L1048">
            <v>0</v>
          </cell>
          <cell r="M1048">
            <v>0</v>
          </cell>
          <cell r="N1048">
            <v>0</v>
          </cell>
          <cell r="O1048">
            <v>0</v>
          </cell>
          <cell r="P1048">
            <v>0</v>
          </cell>
          <cell r="Q1048">
            <v>0</v>
          </cell>
          <cell r="R1048">
            <v>0</v>
          </cell>
          <cell r="S1048">
            <v>0</v>
          </cell>
          <cell r="T1048">
            <v>0</v>
          </cell>
          <cell r="U1048">
            <v>0</v>
          </cell>
          <cell r="V1048">
            <v>0</v>
          </cell>
          <cell r="W1048">
            <v>0</v>
          </cell>
          <cell r="X1048">
            <v>0</v>
          </cell>
          <cell r="Y1048">
            <v>0</v>
          </cell>
          <cell r="Z1048">
            <v>0</v>
          </cell>
          <cell r="AA1048">
            <v>0</v>
          </cell>
          <cell r="AB1048">
            <v>0</v>
          </cell>
          <cell r="AC1048">
            <v>0</v>
          </cell>
        </row>
        <row r="1049">
          <cell r="J1049">
            <v>0</v>
          </cell>
          <cell r="K1049">
            <v>0</v>
          </cell>
          <cell r="L1049">
            <v>0</v>
          </cell>
          <cell r="M1049">
            <v>0</v>
          </cell>
          <cell r="N1049">
            <v>0</v>
          </cell>
          <cell r="O1049">
            <v>0</v>
          </cell>
          <cell r="P1049">
            <v>0</v>
          </cell>
          <cell r="Q1049">
            <v>0</v>
          </cell>
          <cell r="R1049">
            <v>0</v>
          </cell>
          <cell r="S1049">
            <v>0</v>
          </cell>
          <cell r="T1049">
            <v>0</v>
          </cell>
          <cell r="U1049">
            <v>0</v>
          </cell>
          <cell r="V1049">
            <v>0</v>
          </cell>
          <cell r="W1049">
            <v>0</v>
          </cell>
          <cell r="X1049">
            <v>0</v>
          </cell>
          <cell r="Y1049">
            <v>0</v>
          </cell>
          <cell r="Z1049">
            <v>0</v>
          </cell>
          <cell r="AA1049">
            <v>0</v>
          </cell>
          <cell r="AB1049">
            <v>0</v>
          </cell>
          <cell r="AC1049">
            <v>0</v>
          </cell>
        </row>
        <row r="1050">
          <cell r="J1050">
            <v>0</v>
          </cell>
          <cell r="K1050">
            <v>0</v>
          </cell>
          <cell r="L1050">
            <v>0</v>
          </cell>
          <cell r="M1050">
            <v>0</v>
          </cell>
          <cell r="N1050">
            <v>0</v>
          </cell>
          <cell r="O1050">
            <v>0</v>
          </cell>
          <cell r="P1050">
            <v>0</v>
          </cell>
          <cell r="Q1050">
            <v>0</v>
          </cell>
          <cell r="R1050">
            <v>0</v>
          </cell>
          <cell r="S1050">
            <v>0</v>
          </cell>
          <cell r="T1050">
            <v>0</v>
          </cell>
          <cell r="U1050">
            <v>0</v>
          </cell>
          <cell r="V1050">
            <v>0</v>
          </cell>
          <cell r="W1050">
            <v>0</v>
          </cell>
          <cell r="X1050">
            <v>0</v>
          </cell>
          <cell r="Y1050">
            <v>0</v>
          </cell>
          <cell r="Z1050">
            <v>0</v>
          </cell>
          <cell r="AA1050">
            <v>0</v>
          </cell>
          <cell r="AB1050">
            <v>0</v>
          </cell>
          <cell r="AC1050">
            <v>0</v>
          </cell>
        </row>
        <row r="1051">
          <cell r="J1051">
            <v>0</v>
          </cell>
          <cell r="K1051">
            <v>0</v>
          </cell>
          <cell r="L1051">
            <v>0</v>
          </cell>
          <cell r="M1051">
            <v>0</v>
          </cell>
          <cell r="N1051">
            <v>0</v>
          </cell>
          <cell r="O1051">
            <v>0</v>
          </cell>
          <cell r="P1051">
            <v>0</v>
          </cell>
          <cell r="Q1051">
            <v>0</v>
          </cell>
          <cell r="R1051">
            <v>0</v>
          </cell>
          <cell r="S1051">
            <v>0</v>
          </cell>
          <cell r="T1051">
            <v>0</v>
          </cell>
          <cell r="U1051">
            <v>0</v>
          </cell>
          <cell r="V1051">
            <v>0</v>
          </cell>
          <cell r="W1051">
            <v>0</v>
          </cell>
          <cell r="X1051">
            <v>0</v>
          </cell>
          <cell r="Y1051">
            <v>0</v>
          </cell>
          <cell r="Z1051">
            <v>0</v>
          </cell>
          <cell r="AA1051">
            <v>0</v>
          </cell>
          <cell r="AB1051">
            <v>0</v>
          </cell>
          <cell r="AC1051">
            <v>0</v>
          </cell>
        </row>
        <row r="1052">
          <cell r="J1052">
            <v>0</v>
          </cell>
          <cell r="K1052">
            <v>0</v>
          </cell>
          <cell r="L1052">
            <v>0</v>
          </cell>
          <cell r="M1052">
            <v>0</v>
          </cell>
          <cell r="N1052">
            <v>0</v>
          </cell>
          <cell r="O1052">
            <v>0</v>
          </cell>
          <cell r="P1052">
            <v>0</v>
          </cell>
          <cell r="Q1052">
            <v>0</v>
          </cell>
          <cell r="R1052">
            <v>0</v>
          </cell>
          <cell r="S1052">
            <v>0</v>
          </cell>
          <cell r="T1052">
            <v>0</v>
          </cell>
          <cell r="U1052">
            <v>0</v>
          </cell>
          <cell r="V1052">
            <v>0</v>
          </cell>
          <cell r="W1052">
            <v>0</v>
          </cell>
          <cell r="X1052">
            <v>0</v>
          </cell>
          <cell r="Y1052">
            <v>0</v>
          </cell>
          <cell r="Z1052">
            <v>0</v>
          </cell>
          <cell r="AA1052">
            <v>0</v>
          </cell>
          <cell r="AB1052">
            <v>0</v>
          </cell>
          <cell r="AC1052">
            <v>0</v>
          </cell>
        </row>
        <row r="1053">
          <cell r="J1053">
            <v>0</v>
          </cell>
          <cell r="K1053">
            <v>0</v>
          </cell>
          <cell r="L1053">
            <v>0</v>
          </cell>
          <cell r="M1053">
            <v>0</v>
          </cell>
          <cell r="N1053">
            <v>0</v>
          </cell>
          <cell r="O1053">
            <v>0</v>
          </cell>
          <cell r="P1053">
            <v>0</v>
          </cell>
          <cell r="Q1053">
            <v>0</v>
          </cell>
          <cell r="R1053">
            <v>0</v>
          </cell>
          <cell r="S1053">
            <v>0</v>
          </cell>
          <cell r="T1053">
            <v>0</v>
          </cell>
          <cell r="U1053">
            <v>0</v>
          </cell>
          <cell r="V1053">
            <v>0</v>
          </cell>
          <cell r="W1053">
            <v>0</v>
          </cell>
          <cell r="X1053">
            <v>0</v>
          </cell>
          <cell r="Y1053">
            <v>0</v>
          </cell>
          <cell r="Z1053">
            <v>0</v>
          </cell>
          <cell r="AA1053">
            <v>0</v>
          </cell>
          <cell r="AB1053">
            <v>0</v>
          </cell>
          <cell r="AC1053">
            <v>0</v>
          </cell>
        </row>
        <row r="1054">
          <cell r="J1054">
            <v>0</v>
          </cell>
          <cell r="K1054">
            <v>0</v>
          </cell>
          <cell r="L1054">
            <v>0</v>
          </cell>
          <cell r="M1054">
            <v>0</v>
          </cell>
          <cell r="N1054">
            <v>0</v>
          </cell>
          <cell r="O1054">
            <v>0</v>
          </cell>
          <cell r="P1054">
            <v>0</v>
          </cell>
          <cell r="Q1054">
            <v>0</v>
          </cell>
          <cell r="R1054">
            <v>0</v>
          </cell>
          <cell r="S1054">
            <v>0</v>
          </cell>
          <cell r="T1054">
            <v>0</v>
          </cell>
          <cell r="U1054">
            <v>0</v>
          </cell>
          <cell r="V1054">
            <v>0</v>
          </cell>
          <cell r="W1054">
            <v>0</v>
          </cell>
          <cell r="X1054">
            <v>0</v>
          </cell>
          <cell r="Y1054">
            <v>0</v>
          </cell>
          <cell r="Z1054">
            <v>0</v>
          </cell>
          <cell r="AA1054">
            <v>0</v>
          </cell>
          <cell r="AB1054">
            <v>0</v>
          </cell>
          <cell r="AC1054">
            <v>0</v>
          </cell>
        </row>
        <row r="1055">
          <cell r="J1055">
            <v>0</v>
          </cell>
          <cell r="K1055">
            <v>0</v>
          </cell>
          <cell r="L1055">
            <v>0</v>
          </cell>
          <cell r="M1055">
            <v>0</v>
          </cell>
          <cell r="N1055">
            <v>0</v>
          </cell>
          <cell r="O1055">
            <v>0</v>
          </cell>
          <cell r="P1055">
            <v>0</v>
          </cell>
          <cell r="Q1055">
            <v>0</v>
          </cell>
          <cell r="R1055">
            <v>0</v>
          </cell>
          <cell r="S1055">
            <v>0</v>
          </cell>
          <cell r="T1055">
            <v>0</v>
          </cell>
          <cell r="U1055">
            <v>0</v>
          </cell>
          <cell r="V1055">
            <v>0</v>
          </cell>
          <cell r="W1055">
            <v>0</v>
          </cell>
          <cell r="X1055">
            <v>0</v>
          </cell>
          <cell r="Y1055">
            <v>0</v>
          </cell>
          <cell r="Z1055">
            <v>0</v>
          </cell>
          <cell r="AA1055">
            <v>0</v>
          </cell>
          <cell r="AB1055">
            <v>0</v>
          </cell>
          <cell r="AC1055">
            <v>0</v>
          </cell>
        </row>
        <row r="1056">
          <cell r="J1056">
            <v>0</v>
          </cell>
          <cell r="K1056">
            <v>0</v>
          </cell>
          <cell r="L1056">
            <v>0</v>
          </cell>
          <cell r="M1056">
            <v>0</v>
          </cell>
          <cell r="N1056">
            <v>0</v>
          </cell>
          <cell r="O1056">
            <v>0</v>
          </cell>
          <cell r="P1056">
            <v>0</v>
          </cell>
          <cell r="Q1056">
            <v>0</v>
          </cell>
          <cell r="R1056">
            <v>0</v>
          </cell>
          <cell r="S1056">
            <v>0</v>
          </cell>
          <cell r="T1056">
            <v>0</v>
          </cell>
          <cell r="U1056">
            <v>0</v>
          </cell>
          <cell r="V1056">
            <v>0</v>
          </cell>
          <cell r="W1056">
            <v>0</v>
          </cell>
          <cell r="X1056">
            <v>0</v>
          </cell>
          <cell r="Y1056">
            <v>0</v>
          </cell>
          <cell r="Z1056">
            <v>0</v>
          </cell>
          <cell r="AA1056">
            <v>0</v>
          </cell>
          <cell r="AB1056">
            <v>0</v>
          </cell>
          <cell r="AC1056">
            <v>0</v>
          </cell>
        </row>
        <row r="1057">
          <cell r="J1057">
            <v>0</v>
          </cell>
          <cell r="K1057">
            <v>0</v>
          </cell>
          <cell r="L1057">
            <v>0</v>
          </cell>
          <cell r="M1057">
            <v>0</v>
          </cell>
          <cell r="N1057">
            <v>0</v>
          </cell>
          <cell r="O1057">
            <v>0</v>
          </cell>
          <cell r="P1057">
            <v>0</v>
          </cell>
          <cell r="Q1057">
            <v>0</v>
          </cell>
          <cell r="R1057">
            <v>0</v>
          </cell>
          <cell r="S1057">
            <v>0</v>
          </cell>
          <cell r="T1057">
            <v>0</v>
          </cell>
          <cell r="U1057">
            <v>0</v>
          </cell>
          <cell r="V1057">
            <v>0</v>
          </cell>
          <cell r="W1057">
            <v>0</v>
          </cell>
          <cell r="X1057">
            <v>0</v>
          </cell>
          <cell r="Y1057">
            <v>0</v>
          </cell>
          <cell r="Z1057">
            <v>0</v>
          </cell>
          <cell r="AA1057">
            <v>0</v>
          </cell>
          <cell r="AB1057">
            <v>0</v>
          </cell>
          <cell r="AC1057">
            <v>0</v>
          </cell>
        </row>
        <row r="1058">
          <cell r="J1058">
            <v>0</v>
          </cell>
          <cell r="K1058">
            <v>0</v>
          </cell>
          <cell r="L1058">
            <v>0</v>
          </cell>
          <cell r="M1058">
            <v>0</v>
          </cell>
          <cell r="N1058">
            <v>0</v>
          </cell>
          <cell r="O1058">
            <v>0</v>
          </cell>
          <cell r="P1058">
            <v>0</v>
          </cell>
          <cell r="Q1058">
            <v>0</v>
          </cell>
          <cell r="R1058">
            <v>0</v>
          </cell>
          <cell r="S1058">
            <v>0</v>
          </cell>
          <cell r="T1058">
            <v>0</v>
          </cell>
          <cell r="U1058">
            <v>0</v>
          </cell>
          <cell r="V1058">
            <v>0</v>
          </cell>
          <cell r="W1058">
            <v>0</v>
          </cell>
          <cell r="X1058">
            <v>0</v>
          </cell>
          <cell r="Y1058">
            <v>0</v>
          </cell>
          <cell r="Z1058">
            <v>0</v>
          </cell>
          <cell r="AA1058">
            <v>0</v>
          </cell>
          <cell r="AB1058">
            <v>0</v>
          </cell>
          <cell r="AC1058">
            <v>0</v>
          </cell>
        </row>
        <row r="1059">
          <cell r="J1059">
            <v>0</v>
          </cell>
          <cell r="K1059">
            <v>0</v>
          </cell>
          <cell r="L1059">
            <v>0</v>
          </cell>
          <cell r="M1059">
            <v>0</v>
          </cell>
          <cell r="N1059">
            <v>0</v>
          </cell>
          <cell r="O1059">
            <v>0</v>
          </cell>
          <cell r="P1059">
            <v>0</v>
          </cell>
          <cell r="Q1059">
            <v>0</v>
          </cell>
          <cell r="R1059">
            <v>0</v>
          </cell>
          <cell r="S1059">
            <v>0</v>
          </cell>
          <cell r="T1059">
            <v>0</v>
          </cell>
          <cell r="U1059">
            <v>0</v>
          </cell>
          <cell r="V1059">
            <v>0</v>
          </cell>
          <cell r="W1059">
            <v>0</v>
          </cell>
          <cell r="X1059">
            <v>0</v>
          </cell>
          <cell r="Y1059">
            <v>0</v>
          </cell>
          <cell r="Z1059">
            <v>0</v>
          </cell>
          <cell r="AA1059">
            <v>0</v>
          </cell>
          <cell r="AB1059">
            <v>0</v>
          </cell>
          <cell r="AC1059">
            <v>0</v>
          </cell>
        </row>
        <row r="1060">
          <cell r="J1060">
            <v>0</v>
          </cell>
          <cell r="K1060">
            <v>0</v>
          </cell>
          <cell r="L1060">
            <v>0</v>
          </cell>
          <cell r="M1060">
            <v>0</v>
          </cell>
          <cell r="N1060">
            <v>0</v>
          </cell>
          <cell r="O1060">
            <v>0</v>
          </cell>
          <cell r="P1060">
            <v>0</v>
          </cell>
          <cell r="Q1060">
            <v>0</v>
          </cell>
          <cell r="R1060">
            <v>0</v>
          </cell>
          <cell r="S1060">
            <v>0</v>
          </cell>
          <cell r="T1060">
            <v>0</v>
          </cell>
          <cell r="U1060">
            <v>0</v>
          </cell>
          <cell r="V1060">
            <v>0</v>
          </cell>
          <cell r="W1060">
            <v>0</v>
          </cell>
          <cell r="X1060">
            <v>0</v>
          </cell>
          <cell r="Y1060">
            <v>0</v>
          </cell>
          <cell r="Z1060">
            <v>0</v>
          </cell>
          <cell r="AA1060">
            <v>0</v>
          </cell>
          <cell r="AB1060">
            <v>0</v>
          </cell>
          <cell r="AC1060">
            <v>0</v>
          </cell>
        </row>
        <row r="1061">
          <cell r="J1061">
            <v>0</v>
          </cell>
          <cell r="K1061">
            <v>0</v>
          </cell>
          <cell r="L1061">
            <v>0</v>
          </cell>
          <cell r="M1061">
            <v>0</v>
          </cell>
          <cell r="N1061">
            <v>0</v>
          </cell>
          <cell r="O1061">
            <v>0</v>
          </cell>
          <cell r="P1061">
            <v>0</v>
          </cell>
          <cell r="Q1061">
            <v>0</v>
          </cell>
          <cell r="R1061">
            <v>0</v>
          </cell>
          <cell r="S1061">
            <v>0</v>
          </cell>
          <cell r="T1061">
            <v>0</v>
          </cell>
          <cell r="U1061">
            <v>0</v>
          </cell>
          <cell r="V1061">
            <v>0</v>
          </cell>
          <cell r="W1061">
            <v>0</v>
          </cell>
          <cell r="X1061">
            <v>0</v>
          </cell>
          <cell r="Y1061">
            <v>0</v>
          </cell>
          <cell r="Z1061">
            <v>0</v>
          </cell>
          <cell r="AA1061">
            <v>0</v>
          </cell>
          <cell r="AB1061">
            <v>0</v>
          </cell>
          <cell r="AC1061">
            <v>0</v>
          </cell>
        </row>
        <row r="1062">
          <cell r="J1062">
            <v>0</v>
          </cell>
          <cell r="K1062">
            <v>0</v>
          </cell>
          <cell r="L1062">
            <v>0</v>
          </cell>
          <cell r="M1062">
            <v>0</v>
          </cell>
          <cell r="N1062">
            <v>0</v>
          </cell>
          <cell r="O1062">
            <v>0</v>
          </cell>
          <cell r="P1062">
            <v>0</v>
          </cell>
          <cell r="Q1062">
            <v>0</v>
          </cell>
          <cell r="R1062">
            <v>0</v>
          </cell>
          <cell r="S1062">
            <v>0</v>
          </cell>
          <cell r="T1062">
            <v>0</v>
          </cell>
          <cell r="U1062">
            <v>0</v>
          </cell>
          <cell r="V1062">
            <v>0</v>
          </cell>
          <cell r="W1062">
            <v>0</v>
          </cell>
          <cell r="X1062">
            <v>0</v>
          </cell>
          <cell r="Y1062">
            <v>0</v>
          </cell>
          <cell r="Z1062">
            <v>0</v>
          </cell>
          <cell r="AA1062">
            <v>0</v>
          </cell>
          <cell r="AB1062">
            <v>0</v>
          </cell>
          <cell r="AC1062">
            <v>0</v>
          </cell>
        </row>
        <row r="1063">
          <cell r="J1063">
            <v>0</v>
          </cell>
          <cell r="K1063">
            <v>0</v>
          </cell>
          <cell r="L1063">
            <v>0</v>
          </cell>
          <cell r="M1063">
            <v>0</v>
          </cell>
          <cell r="N1063">
            <v>0</v>
          </cell>
          <cell r="O1063">
            <v>0</v>
          </cell>
          <cell r="P1063">
            <v>0</v>
          </cell>
          <cell r="Q1063">
            <v>0</v>
          </cell>
          <cell r="R1063">
            <v>0</v>
          </cell>
          <cell r="S1063">
            <v>0</v>
          </cell>
          <cell r="T1063">
            <v>0</v>
          </cell>
          <cell r="U1063">
            <v>0</v>
          </cell>
          <cell r="V1063">
            <v>0</v>
          </cell>
          <cell r="W1063">
            <v>0</v>
          </cell>
          <cell r="X1063">
            <v>0</v>
          </cell>
          <cell r="Y1063">
            <v>0</v>
          </cell>
          <cell r="Z1063">
            <v>0</v>
          </cell>
          <cell r="AA1063">
            <v>0</v>
          </cell>
          <cell r="AB1063">
            <v>0</v>
          </cell>
          <cell r="AC1063">
            <v>0</v>
          </cell>
        </row>
        <row r="1064">
          <cell r="J1064">
            <v>0</v>
          </cell>
          <cell r="K1064">
            <v>0</v>
          </cell>
          <cell r="L1064">
            <v>0</v>
          </cell>
          <cell r="M1064">
            <v>0</v>
          </cell>
          <cell r="N1064">
            <v>0</v>
          </cell>
          <cell r="O1064">
            <v>0</v>
          </cell>
          <cell r="P1064">
            <v>0</v>
          </cell>
          <cell r="Q1064">
            <v>0</v>
          </cell>
          <cell r="R1064">
            <v>0</v>
          </cell>
          <cell r="S1064">
            <v>0</v>
          </cell>
          <cell r="T1064">
            <v>0</v>
          </cell>
          <cell r="U1064">
            <v>0</v>
          </cell>
          <cell r="V1064">
            <v>0</v>
          </cell>
          <cell r="W1064">
            <v>0</v>
          </cell>
          <cell r="X1064">
            <v>0</v>
          </cell>
          <cell r="Y1064">
            <v>0</v>
          </cell>
          <cell r="Z1064">
            <v>0</v>
          </cell>
          <cell r="AA1064">
            <v>0</v>
          </cell>
          <cell r="AB1064">
            <v>0</v>
          </cell>
          <cell r="AC1064">
            <v>0</v>
          </cell>
        </row>
        <row r="1065">
          <cell r="J1065">
            <v>0</v>
          </cell>
          <cell r="K1065">
            <v>0</v>
          </cell>
          <cell r="L1065">
            <v>0</v>
          </cell>
          <cell r="M1065">
            <v>0</v>
          </cell>
          <cell r="N1065">
            <v>0</v>
          </cell>
          <cell r="O1065">
            <v>0</v>
          </cell>
          <cell r="P1065">
            <v>0</v>
          </cell>
          <cell r="Q1065">
            <v>0</v>
          </cell>
          <cell r="R1065">
            <v>0</v>
          </cell>
          <cell r="S1065">
            <v>0</v>
          </cell>
          <cell r="T1065">
            <v>0</v>
          </cell>
          <cell r="U1065">
            <v>0</v>
          </cell>
          <cell r="V1065">
            <v>0</v>
          </cell>
          <cell r="W1065">
            <v>0</v>
          </cell>
          <cell r="X1065">
            <v>0</v>
          </cell>
          <cell r="Y1065">
            <v>0</v>
          </cell>
          <cell r="Z1065">
            <v>0</v>
          </cell>
          <cell r="AA1065">
            <v>0</v>
          </cell>
          <cell r="AB1065">
            <v>0</v>
          </cell>
          <cell r="AC1065">
            <v>0</v>
          </cell>
        </row>
        <row r="1066">
          <cell r="J1066">
            <v>0</v>
          </cell>
          <cell r="K1066">
            <v>0</v>
          </cell>
          <cell r="L1066">
            <v>0</v>
          </cell>
          <cell r="M1066">
            <v>0</v>
          </cell>
          <cell r="N1066">
            <v>0</v>
          </cell>
          <cell r="O1066">
            <v>0</v>
          </cell>
          <cell r="P1066">
            <v>0</v>
          </cell>
          <cell r="Q1066">
            <v>0</v>
          </cell>
          <cell r="R1066">
            <v>0</v>
          </cell>
          <cell r="S1066">
            <v>0</v>
          </cell>
          <cell r="T1066">
            <v>0</v>
          </cell>
          <cell r="U1066">
            <v>0</v>
          </cell>
          <cell r="V1066">
            <v>0</v>
          </cell>
          <cell r="W1066">
            <v>0</v>
          </cell>
          <cell r="X1066">
            <v>0</v>
          </cell>
          <cell r="Y1066">
            <v>0</v>
          </cell>
          <cell r="Z1066">
            <v>0</v>
          </cell>
          <cell r="AA1066">
            <v>0</v>
          </cell>
          <cell r="AB1066">
            <v>0</v>
          </cell>
          <cell r="AC1066">
            <v>0</v>
          </cell>
        </row>
        <row r="1067">
          <cell r="J1067">
            <v>0</v>
          </cell>
          <cell r="K1067">
            <v>0</v>
          </cell>
          <cell r="L1067">
            <v>0</v>
          </cell>
          <cell r="M1067">
            <v>0</v>
          </cell>
          <cell r="N1067">
            <v>0</v>
          </cell>
          <cell r="O1067">
            <v>0</v>
          </cell>
          <cell r="P1067">
            <v>0</v>
          </cell>
          <cell r="Q1067">
            <v>0</v>
          </cell>
          <cell r="R1067">
            <v>0</v>
          </cell>
          <cell r="S1067">
            <v>0</v>
          </cell>
          <cell r="T1067">
            <v>0</v>
          </cell>
          <cell r="U1067">
            <v>0</v>
          </cell>
          <cell r="V1067">
            <v>0</v>
          </cell>
          <cell r="W1067">
            <v>0</v>
          </cell>
          <cell r="X1067">
            <v>0</v>
          </cell>
          <cell r="Y1067">
            <v>0</v>
          </cell>
          <cell r="Z1067">
            <v>0</v>
          </cell>
          <cell r="AA1067">
            <v>0</v>
          </cell>
          <cell r="AB1067">
            <v>0</v>
          </cell>
          <cell r="AC1067">
            <v>0</v>
          </cell>
        </row>
        <row r="1068">
          <cell r="J1068">
            <v>0</v>
          </cell>
          <cell r="K1068">
            <v>0</v>
          </cell>
          <cell r="L1068">
            <v>0</v>
          </cell>
          <cell r="M1068">
            <v>0</v>
          </cell>
          <cell r="N1068">
            <v>0</v>
          </cell>
          <cell r="O1068">
            <v>0</v>
          </cell>
          <cell r="P1068">
            <v>0</v>
          </cell>
          <cell r="Q1068">
            <v>0</v>
          </cell>
          <cell r="R1068">
            <v>0</v>
          </cell>
          <cell r="S1068">
            <v>0</v>
          </cell>
          <cell r="T1068">
            <v>0</v>
          </cell>
          <cell r="U1068">
            <v>0</v>
          </cell>
          <cell r="V1068">
            <v>0</v>
          </cell>
          <cell r="W1068">
            <v>0</v>
          </cell>
          <cell r="X1068">
            <v>0</v>
          </cell>
          <cell r="Y1068">
            <v>0</v>
          </cell>
          <cell r="Z1068">
            <v>0</v>
          </cell>
          <cell r="AA1068">
            <v>0</v>
          </cell>
          <cell r="AB1068">
            <v>0</v>
          </cell>
          <cell r="AC1068">
            <v>0</v>
          </cell>
        </row>
        <row r="1069">
          <cell r="J1069">
            <v>0</v>
          </cell>
          <cell r="K1069">
            <v>0</v>
          </cell>
          <cell r="L1069">
            <v>0</v>
          </cell>
          <cell r="M1069">
            <v>0</v>
          </cell>
          <cell r="N1069">
            <v>0</v>
          </cell>
          <cell r="O1069">
            <v>0</v>
          </cell>
          <cell r="P1069">
            <v>0</v>
          </cell>
          <cell r="Q1069">
            <v>0</v>
          </cell>
          <cell r="R1069">
            <v>0</v>
          </cell>
          <cell r="S1069">
            <v>0</v>
          </cell>
          <cell r="T1069">
            <v>0</v>
          </cell>
          <cell r="U1069">
            <v>0</v>
          </cell>
          <cell r="V1069">
            <v>0</v>
          </cell>
          <cell r="W1069">
            <v>0</v>
          </cell>
          <cell r="X1069">
            <v>0</v>
          </cell>
          <cell r="Y1069">
            <v>0</v>
          </cell>
          <cell r="Z1069">
            <v>0</v>
          </cell>
          <cell r="AA1069">
            <v>0</v>
          </cell>
          <cell r="AB1069">
            <v>0</v>
          </cell>
          <cell r="AC1069">
            <v>0</v>
          </cell>
        </row>
        <row r="1070">
          <cell r="J1070">
            <v>0</v>
          </cell>
          <cell r="K1070">
            <v>0</v>
          </cell>
          <cell r="L1070">
            <v>0</v>
          </cell>
          <cell r="M1070">
            <v>0</v>
          </cell>
          <cell r="N1070">
            <v>0</v>
          </cell>
          <cell r="O1070">
            <v>0</v>
          </cell>
          <cell r="P1070">
            <v>0</v>
          </cell>
          <cell r="Q1070">
            <v>0</v>
          </cell>
          <cell r="R1070">
            <v>0</v>
          </cell>
          <cell r="S1070">
            <v>0</v>
          </cell>
          <cell r="T1070">
            <v>0</v>
          </cell>
          <cell r="U1070">
            <v>0</v>
          </cell>
          <cell r="V1070">
            <v>0</v>
          </cell>
          <cell r="W1070">
            <v>0</v>
          </cell>
          <cell r="X1070">
            <v>0</v>
          </cell>
          <cell r="Y1070">
            <v>0</v>
          </cell>
          <cell r="Z1070">
            <v>0</v>
          </cell>
          <cell r="AA1070">
            <v>0</v>
          </cell>
          <cell r="AB1070">
            <v>0</v>
          </cell>
          <cell r="AC1070">
            <v>0</v>
          </cell>
        </row>
        <row r="1071">
          <cell r="J1071">
            <v>0</v>
          </cell>
          <cell r="K1071">
            <v>0</v>
          </cell>
          <cell r="L1071">
            <v>0</v>
          </cell>
          <cell r="M1071">
            <v>0</v>
          </cell>
          <cell r="N1071">
            <v>0</v>
          </cell>
          <cell r="O1071">
            <v>0</v>
          </cell>
          <cell r="P1071">
            <v>0</v>
          </cell>
          <cell r="Q1071">
            <v>0</v>
          </cell>
          <cell r="R1071">
            <v>0</v>
          </cell>
          <cell r="S1071">
            <v>0</v>
          </cell>
          <cell r="T1071">
            <v>0</v>
          </cell>
          <cell r="U1071">
            <v>0</v>
          </cell>
          <cell r="V1071">
            <v>0</v>
          </cell>
          <cell r="W1071">
            <v>0</v>
          </cell>
          <cell r="X1071">
            <v>0</v>
          </cell>
          <cell r="Y1071">
            <v>0</v>
          </cell>
          <cell r="Z1071">
            <v>0</v>
          </cell>
          <cell r="AA1071">
            <v>0</v>
          </cell>
          <cell r="AB1071">
            <v>0</v>
          </cell>
          <cell r="AC1071">
            <v>0</v>
          </cell>
        </row>
        <row r="1072">
          <cell r="J1072">
            <v>0</v>
          </cell>
          <cell r="K1072">
            <v>0</v>
          </cell>
          <cell r="L1072">
            <v>0</v>
          </cell>
          <cell r="M1072">
            <v>0</v>
          </cell>
          <cell r="N1072">
            <v>0</v>
          </cell>
          <cell r="O1072">
            <v>0</v>
          </cell>
          <cell r="P1072">
            <v>0</v>
          </cell>
          <cell r="Q1072">
            <v>0</v>
          </cell>
          <cell r="R1072">
            <v>0</v>
          </cell>
          <cell r="S1072">
            <v>0</v>
          </cell>
          <cell r="T1072">
            <v>0</v>
          </cell>
          <cell r="U1072">
            <v>0</v>
          </cell>
          <cell r="V1072">
            <v>0</v>
          </cell>
          <cell r="W1072">
            <v>0</v>
          </cell>
          <cell r="X1072">
            <v>0</v>
          </cell>
          <cell r="Y1072">
            <v>0</v>
          </cell>
          <cell r="Z1072">
            <v>0</v>
          </cell>
          <cell r="AA1072">
            <v>0</v>
          </cell>
          <cell r="AB1072">
            <v>0</v>
          </cell>
          <cell r="AC1072">
            <v>0</v>
          </cell>
        </row>
        <row r="1073">
          <cell r="J1073">
            <v>0</v>
          </cell>
          <cell r="K1073">
            <v>0</v>
          </cell>
          <cell r="L1073">
            <v>0</v>
          </cell>
          <cell r="M1073">
            <v>0</v>
          </cell>
          <cell r="N1073">
            <v>0</v>
          </cell>
          <cell r="O1073">
            <v>0</v>
          </cell>
          <cell r="P1073">
            <v>0</v>
          </cell>
          <cell r="Q1073">
            <v>0</v>
          </cell>
          <cell r="R1073">
            <v>0</v>
          </cell>
          <cell r="S1073">
            <v>0</v>
          </cell>
          <cell r="T1073">
            <v>0</v>
          </cell>
          <cell r="U1073">
            <v>0</v>
          </cell>
          <cell r="V1073">
            <v>0</v>
          </cell>
          <cell r="W1073">
            <v>0</v>
          </cell>
          <cell r="X1073">
            <v>0</v>
          </cell>
          <cell r="Y1073">
            <v>0</v>
          </cell>
          <cell r="Z1073">
            <v>0</v>
          </cell>
          <cell r="AA1073">
            <v>0</v>
          </cell>
          <cell r="AB1073">
            <v>0</v>
          </cell>
          <cell r="AC1073">
            <v>0</v>
          </cell>
        </row>
        <row r="1074">
          <cell r="J1074">
            <v>0</v>
          </cell>
          <cell r="K1074">
            <v>0</v>
          </cell>
          <cell r="L1074">
            <v>0</v>
          </cell>
          <cell r="M1074">
            <v>0</v>
          </cell>
          <cell r="N1074">
            <v>0</v>
          </cell>
          <cell r="O1074">
            <v>0</v>
          </cell>
          <cell r="P1074">
            <v>0</v>
          </cell>
          <cell r="Q1074">
            <v>0</v>
          </cell>
          <cell r="R1074">
            <v>0</v>
          </cell>
          <cell r="S1074">
            <v>0</v>
          </cell>
          <cell r="T1074">
            <v>0</v>
          </cell>
          <cell r="U1074">
            <v>0</v>
          </cell>
          <cell r="V1074">
            <v>0</v>
          </cell>
          <cell r="W1074">
            <v>0</v>
          </cell>
          <cell r="X1074">
            <v>0</v>
          </cell>
          <cell r="Y1074">
            <v>0</v>
          </cell>
          <cell r="Z1074">
            <v>0</v>
          </cell>
          <cell r="AA1074">
            <v>0</v>
          </cell>
          <cell r="AB1074">
            <v>0</v>
          </cell>
          <cell r="AC1074">
            <v>0</v>
          </cell>
        </row>
        <row r="1075">
          <cell r="J1075">
            <v>0</v>
          </cell>
          <cell r="K1075">
            <v>0</v>
          </cell>
          <cell r="L1075">
            <v>0</v>
          </cell>
          <cell r="M1075">
            <v>0</v>
          </cell>
          <cell r="N1075">
            <v>0</v>
          </cell>
          <cell r="O1075">
            <v>0</v>
          </cell>
          <cell r="P1075">
            <v>0</v>
          </cell>
          <cell r="Q1075">
            <v>0</v>
          </cell>
          <cell r="R1075">
            <v>0</v>
          </cell>
          <cell r="S1075">
            <v>0</v>
          </cell>
          <cell r="T1075">
            <v>0</v>
          </cell>
          <cell r="U1075">
            <v>0</v>
          </cell>
          <cell r="V1075">
            <v>0</v>
          </cell>
          <cell r="W1075">
            <v>0</v>
          </cell>
          <cell r="X1075">
            <v>0</v>
          </cell>
          <cell r="Y1075">
            <v>0</v>
          </cell>
          <cell r="Z1075">
            <v>0</v>
          </cell>
          <cell r="AA1075">
            <v>0</v>
          </cell>
          <cell r="AB1075">
            <v>0</v>
          </cell>
          <cell r="AC1075">
            <v>0</v>
          </cell>
        </row>
        <row r="1076">
          <cell r="J1076">
            <v>0</v>
          </cell>
          <cell r="K1076">
            <v>0</v>
          </cell>
          <cell r="L1076">
            <v>0</v>
          </cell>
          <cell r="M1076">
            <v>0</v>
          </cell>
          <cell r="N1076">
            <v>0</v>
          </cell>
          <cell r="O1076">
            <v>0</v>
          </cell>
          <cell r="P1076">
            <v>0</v>
          </cell>
          <cell r="Q1076">
            <v>0</v>
          </cell>
          <cell r="R1076">
            <v>0</v>
          </cell>
          <cell r="S1076">
            <v>0</v>
          </cell>
          <cell r="T1076">
            <v>0</v>
          </cell>
          <cell r="U1076">
            <v>0</v>
          </cell>
          <cell r="V1076">
            <v>0</v>
          </cell>
          <cell r="W1076">
            <v>0</v>
          </cell>
          <cell r="X1076">
            <v>0</v>
          </cell>
          <cell r="Y1076">
            <v>0</v>
          </cell>
          <cell r="Z1076">
            <v>0</v>
          </cell>
          <cell r="AA1076">
            <v>0</v>
          </cell>
          <cell r="AB1076">
            <v>0</v>
          </cell>
          <cell r="AC1076">
            <v>0</v>
          </cell>
        </row>
        <row r="1077">
          <cell r="J1077">
            <v>0</v>
          </cell>
          <cell r="K1077">
            <v>0</v>
          </cell>
          <cell r="L1077">
            <v>0</v>
          </cell>
          <cell r="M1077">
            <v>0</v>
          </cell>
          <cell r="N1077">
            <v>0</v>
          </cell>
          <cell r="O1077">
            <v>0</v>
          </cell>
          <cell r="P1077">
            <v>0</v>
          </cell>
          <cell r="Q1077">
            <v>0</v>
          </cell>
          <cell r="R1077">
            <v>0</v>
          </cell>
          <cell r="S1077">
            <v>0</v>
          </cell>
          <cell r="T1077">
            <v>0</v>
          </cell>
          <cell r="U1077">
            <v>0</v>
          </cell>
          <cell r="V1077">
            <v>0</v>
          </cell>
          <cell r="W1077">
            <v>0</v>
          </cell>
          <cell r="X1077">
            <v>0</v>
          </cell>
          <cell r="Y1077">
            <v>0</v>
          </cell>
          <cell r="Z1077">
            <v>0</v>
          </cell>
          <cell r="AA1077">
            <v>0</v>
          </cell>
          <cell r="AB1077">
            <v>0</v>
          </cell>
          <cell r="AC1077">
            <v>0</v>
          </cell>
        </row>
        <row r="1078">
          <cell r="J1078">
            <v>0</v>
          </cell>
          <cell r="K1078">
            <v>0</v>
          </cell>
          <cell r="L1078">
            <v>0</v>
          </cell>
          <cell r="M1078">
            <v>0</v>
          </cell>
          <cell r="N1078">
            <v>0</v>
          </cell>
          <cell r="O1078">
            <v>0</v>
          </cell>
          <cell r="P1078">
            <v>0</v>
          </cell>
          <cell r="Q1078">
            <v>0</v>
          </cell>
          <cell r="R1078">
            <v>0</v>
          </cell>
          <cell r="S1078">
            <v>0</v>
          </cell>
          <cell r="T1078">
            <v>0</v>
          </cell>
          <cell r="U1078">
            <v>0</v>
          </cell>
          <cell r="V1078">
            <v>0</v>
          </cell>
          <cell r="W1078">
            <v>0</v>
          </cell>
          <cell r="X1078">
            <v>0</v>
          </cell>
          <cell r="Y1078">
            <v>0</v>
          </cell>
          <cell r="Z1078">
            <v>0</v>
          </cell>
          <cell r="AA1078">
            <v>0</v>
          </cell>
          <cell r="AB1078">
            <v>0</v>
          </cell>
          <cell r="AC1078">
            <v>0</v>
          </cell>
        </row>
        <row r="1079">
          <cell r="J1079">
            <v>0</v>
          </cell>
          <cell r="K1079">
            <v>0</v>
          </cell>
          <cell r="L1079">
            <v>0</v>
          </cell>
          <cell r="M1079">
            <v>0</v>
          </cell>
          <cell r="N1079">
            <v>0</v>
          </cell>
          <cell r="O1079">
            <v>0</v>
          </cell>
          <cell r="P1079">
            <v>0</v>
          </cell>
          <cell r="Q1079">
            <v>0</v>
          </cell>
          <cell r="R1079">
            <v>0</v>
          </cell>
          <cell r="S1079">
            <v>0</v>
          </cell>
          <cell r="T1079">
            <v>0</v>
          </cell>
          <cell r="U1079">
            <v>0</v>
          </cell>
          <cell r="V1079">
            <v>0</v>
          </cell>
          <cell r="W1079">
            <v>0</v>
          </cell>
          <cell r="X1079">
            <v>0</v>
          </cell>
          <cell r="Y1079">
            <v>0</v>
          </cell>
          <cell r="Z1079">
            <v>0</v>
          </cell>
          <cell r="AA1079">
            <v>0</v>
          </cell>
          <cell r="AB1079">
            <v>0</v>
          </cell>
          <cell r="AC1079">
            <v>0</v>
          </cell>
        </row>
        <row r="1080">
          <cell r="J1080">
            <v>0</v>
          </cell>
          <cell r="K1080">
            <v>0</v>
          </cell>
          <cell r="L1080">
            <v>0</v>
          </cell>
          <cell r="M1080">
            <v>0</v>
          </cell>
          <cell r="N1080">
            <v>0</v>
          </cell>
          <cell r="O1080">
            <v>0</v>
          </cell>
          <cell r="P1080">
            <v>0</v>
          </cell>
          <cell r="Q1080">
            <v>0</v>
          </cell>
          <cell r="R1080">
            <v>0</v>
          </cell>
          <cell r="S1080">
            <v>0</v>
          </cell>
          <cell r="T1080">
            <v>0</v>
          </cell>
          <cell r="U1080">
            <v>0</v>
          </cell>
          <cell r="V1080">
            <v>0</v>
          </cell>
          <cell r="W1080">
            <v>0</v>
          </cell>
          <cell r="X1080">
            <v>0</v>
          </cell>
          <cell r="Y1080">
            <v>0</v>
          </cell>
          <cell r="Z1080">
            <v>0</v>
          </cell>
          <cell r="AA1080">
            <v>0</v>
          </cell>
          <cell r="AB1080">
            <v>0</v>
          </cell>
          <cell r="AC1080">
            <v>0</v>
          </cell>
        </row>
        <row r="1081">
          <cell r="J1081">
            <v>0</v>
          </cell>
          <cell r="K1081">
            <v>0</v>
          </cell>
          <cell r="L1081">
            <v>0</v>
          </cell>
          <cell r="M1081">
            <v>0</v>
          </cell>
          <cell r="N1081">
            <v>0</v>
          </cell>
          <cell r="O1081">
            <v>0</v>
          </cell>
          <cell r="P1081">
            <v>0</v>
          </cell>
          <cell r="Q1081">
            <v>0</v>
          </cell>
          <cell r="R1081">
            <v>0</v>
          </cell>
          <cell r="S1081">
            <v>0</v>
          </cell>
          <cell r="T1081">
            <v>0</v>
          </cell>
          <cell r="U1081">
            <v>0</v>
          </cell>
          <cell r="V1081">
            <v>0</v>
          </cell>
          <cell r="W1081">
            <v>0</v>
          </cell>
          <cell r="X1081">
            <v>0</v>
          </cell>
          <cell r="Y1081">
            <v>0</v>
          </cell>
          <cell r="Z1081">
            <v>0</v>
          </cell>
          <cell r="AA1081">
            <v>0</v>
          </cell>
          <cell r="AB1081">
            <v>0</v>
          </cell>
          <cell r="AC1081">
            <v>0</v>
          </cell>
        </row>
        <row r="1082">
          <cell r="J1082">
            <v>0</v>
          </cell>
          <cell r="K1082">
            <v>0</v>
          </cell>
          <cell r="L1082">
            <v>0</v>
          </cell>
          <cell r="M1082">
            <v>0</v>
          </cell>
          <cell r="N1082">
            <v>0</v>
          </cell>
          <cell r="O1082">
            <v>0</v>
          </cell>
          <cell r="P1082">
            <v>0</v>
          </cell>
          <cell r="Q1082">
            <v>0</v>
          </cell>
          <cell r="R1082">
            <v>0</v>
          </cell>
          <cell r="S1082">
            <v>0</v>
          </cell>
          <cell r="T1082">
            <v>0</v>
          </cell>
          <cell r="U1082">
            <v>0</v>
          </cell>
          <cell r="V1082">
            <v>0</v>
          </cell>
          <cell r="W1082">
            <v>0</v>
          </cell>
          <cell r="X1082">
            <v>0</v>
          </cell>
          <cell r="Y1082">
            <v>0</v>
          </cell>
          <cell r="Z1082">
            <v>0</v>
          </cell>
          <cell r="AA1082">
            <v>0</v>
          </cell>
          <cell r="AB1082">
            <v>0</v>
          </cell>
          <cell r="AC1082">
            <v>0</v>
          </cell>
        </row>
        <row r="1083">
          <cell r="J1083">
            <v>0</v>
          </cell>
          <cell r="K1083">
            <v>0</v>
          </cell>
          <cell r="L1083">
            <v>0</v>
          </cell>
          <cell r="M1083">
            <v>0</v>
          </cell>
          <cell r="N1083">
            <v>0</v>
          </cell>
          <cell r="O1083">
            <v>0</v>
          </cell>
          <cell r="P1083">
            <v>0</v>
          </cell>
          <cell r="Q1083">
            <v>0</v>
          </cell>
          <cell r="R1083">
            <v>0</v>
          </cell>
          <cell r="S1083">
            <v>0</v>
          </cell>
          <cell r="T1083">
            <v>0</v>
          </cell>
          <cell r="U1083">
            <v>0</v>
          </cell>
          <cell r="V1083">
            <v>0</v>
          </cell>
          <cell r="W1083">
            <v>0</v>
          </cell>
          <cell r="X1083">
            <v>0</v>
          </cell>
          <cell r="Y1083">
            <v>0</v>
          </cell>
          <cell r="Z1083">
            <v>0</v>
          </cell>
          <cell r="AA1083">
            <v>0</v>
          </cell>
          <cell r="AB1083">
            <v>0</v>
          </cell>
          <cell r="AC1083">
            <v>0</v>
          </cell>
        </row>
        <row r="1084">
          <cell r="J1084">
            <v>0</v>
          </cell>
          <cell r="K1084">
            <v>0</v>
          </cell>
          <cell r="L1084">
            <v>0</v>
          </cell>
          <cell r="M1084">
            <v>0</v>
          </cell>
          <cell r="N1084">
            <v>0</v>
          </cell>
          <cell r="O1084">
            <v>0</v>
          </cell>
          <cell r="P1084">
            <v>0</v>
          </cell>
          <cell r="Q1084">
            <v>0</v>
          </cell>
          <cell r="R1084">
            <v>0</v>
          </cell>
          <cell r="S1084">
            <v>0</v>
          </cell>
          <cell r="T1084">
            <v>0</v>
          </cell>
          <cell r="U1084">
            <v>0</v>
          </cell>
          <cell r="V1084">
            <v>0</v>
          </cell>
          <cell r="W1084">
            <v>0</v>
          </cell>
          <cell r="X1084">
            <v>0</v>
          </cell>
          <cell r="Y1084">
            <v>0</v>
          </cell>
          <cell r="Z1084">
            <v>0</v>
          </cell>
          <cell r="AA1084">
            <v>0</v>
          </cell>
          <cell r="AB1084">
            <v>0</v>
          </cell>
          <cell r="AC1084">
            <v>0</v>
          </cell>
        </row>
        <row r="1085">
          <cell r="J1085">
            <v>0</v>
          </cell>
          <cell r="K1085">
            <v>0</v>
          </cell>
          <cell r="L1085">
            <v>0</v>
          </cell>
          <cell r="M1085">
            <v>0</v>
          </cell>
          <cell r="N1085">
            <v>0</v>
          </cell>
          <cell r="O1085">
            <v>0</v>
          </cell>
          <cell r="P1085">
            <v>0</v>
          </cell>
          <cell r="Q1085">
            <v>0</v>
          </cell>
          <cell r="R1085">
            <v>0</v>
          </cell>
          <cell r="S1085">
            <v>0</v>
          </cell>
          <cell r="T1085">
            <v>0</v>
          </cell>
          <cell r="U1085">
            <v>0</v>
          </cell>
          <cell r="V1085">
            <v>0</v>
          </cell>
          <cell r="W1085">
            <v>0</v>
          </cell>
          <cell r="X1085">
            <v>0</v>
          </cell>
          <cell r="Y1085">
            <v>0</v>
          </cell>
          <cell r="Z1085">
            <v>0</v>
          </cell>
          <cell r="AA1085">
            <v>0</v>
          </cell>
          <cell r="AB1085">
            <v>0</v>
          </cell>
          <cell r="AC1085">
            <v>0</v>
          </cell>
        </row>
        <row r="1086">
          <cell r="J1086">
            <v>0</v>
          </cell>
          <cell r="K1086">
            <v>0</v>
          </cell>
          <cell r="L1086">
            <v>0</v>
          </cell>
          <cell r="M1086">
            <v>0</v>
          </cell>
          <cell r="N1086">
            <v>0</v>
          </cell>
          <cell r="O1086">
            <v>0</v>
          </cell>
          <cell r="P1086">
            <v>0</v>
          </cell>
          <cell r="Q1086">
            <v>0</v>
          </cell>
          <cell r="R1086">
            <v>0</v>
          </cell>
          <cell r="S1086">
            <v>0</v>
          </cell>
          <cell r="T1086">
            <v>0</v>
          </cell>
          <cell r="U1086">
            <v>0</v>
          </cell>
          <cell r="V1086">
            <v>0</v>
          </cell>
          <cell r="W1086">
            <v>0</v>
          </cell>
          <cell r="X1086">
            <v>0</v>
          </cell>
          <cell r="Y1086">
            <v>0</v>
          </cell>
          <cell r="Z1086">
            <v>0</v>
          </cell>
          <cell r="AA1086">
            <v>0</v>
          </cell>
          <cell r="AB1086">
            <v>0</v>
          </cell>
          <cell r="AC1086">
            <v>0</v>
          </cell>
        </row>
        <row r="1087">
          <cell r="J1087">
            <v>0</v>
          </cell>
          <cell r="K1087">
            <v>0</v>
          </cell>
          <cell r="L1087">
            <v>0</v>
          </cell>
          <cell r="M1087">
            <v>0</v>
          </cell>
          <cell r="N1087">
            <v>0</v>
          </cell>
          <cell r="O1087">
            <v>0</v>
          </cell>
          <cell r="P1087">
            <v>0</v>
          </cell>
          <cell r="Q1087">
            <v>0</v>
          </cell>
          <cell r="R1087">
            <v>0</v>
          </cell>
          <cell r="S1087">
            <v>0</v>
          </cell>
          <cell r="T1087">
            <v>0</v>
          </cell>
          <cell r="U1087">
            <v>0</v>
          </cell>
          <cell r="V1087">
            <v>0</v>
          </cell>
          <cell r="W1087">
            <v>0</v>
          </cell>
          <cell r="X1087">
            <v>0</v>
          </cell>
          <cell r="Y1087">
            <v>0</v>
          </cell>
          <cell r="Z1087">
            <v>0</v>
          </cell>
          <cell r="AA1087">
            <v>0</v>
          </cell>
          <cell r="AB1087">
            <v>0</v>
          </cell>
          <cell r="AC1087">
            <v>0</v>
          </cell>
        </row>
        <row r="1088">
          <cell r="J1088">
            <v>0</v>
          </cell>
          <cell r="K1088">
            <v>0</v>
          </cell>
          <cell r="L1088">
            <v>0</v>
          </cell>
          <cell r="M1088">
            <v>0</v>
          </cell>
          <cell r="N1088">
            <v>0</v>
          </cell>
          <cell r="O1088">
            <v>0</v>
          </cell>
          <cell r="P1088">
            <v>0</v>
          </cell>
          <cell r="Q1088">
            <v>0</v>
          </cell>
          <cell r="R1088">
            <v>0</v>
          </cell>
          <cell r="S1088">
            <v>0</v>
          </cell>
          <cell r="T1088">
            <v>0</v>
          </cell>
          <cell r="U1088">
            <v>0</v>
          </cell>
          <cell r="V1088">
            <v>0</v>
          </cell>
          <cell r="W1088">
            <v>0</v>
          </cell>
          <cell r="X1088">
            <v>0</v>
          </cell>
          <cell r="Y1088">
            <v>0</v>
          </cell>
          <cell r="Z1088">
            <v>0</v>
          </cell>
          <cell r="AA1088">
            <v>0</v>
          </cell>
          <cell r="AB1088">
            <v>0</v>
          </cell>
          <cell r="AC1088">
            <v>0</v>
          </cell>
        </row>
        <row r="1089">
          <cell r="J1089">
            <v>0</v>
          </cell>
          <cell r="K1089">
            <v>0</v>
          </cell>
          <cell r="L1089">
            <v>0</v>
          </cell>
          <cell r="M1089">
            <v>0</v>
          </cell>
          <cell r="N1089">
            <v>0</v>
          </cell>
          <cell r="O1089">
            <v>0</v>
          </cell>
          <cell r="P1089">
            <v>0</v>
          </cell>
          <cell r="Q1089">
            <v>0</v>
          </cell>
          <cell r="R1089">
            <v>0</v>
          </cell>
          <cell r="S1089">
            <v>0</v>
          </cell>
          <cell r="T1089">
            <v>0</v>
          </cell>
          <cell r="U1089">
            <v>0</v>
          </cell>
          <cell r="V1089">
            <v>0</v>
          </cell>
          <cell r="W1089">
            <v>0</v>
          </cell>
          <cell r="X1089">
            <v>0</v>
          </cell>
          <cell r="Y1089">
            <v>0</v>
          </cell>
          <cell r="Z1089">
            <v>0</v>
          </cell>
          <cell r="AA1089">
            <v>0</v>
          </cell>
          <cell r="AB1089">
            <v>0</v>
          </cell>
          <cell r="AC1089">
            <v>0</v>
          </cell>
        </row>
        <row r="1090">
          <cell r="J1090">
            <v>0</v>
          </cell>
          <cell r="K1090">
            <v>0</v>
          </cell>
          <cell r="L1090">
            <v>0</v>
          </cell>
          <cell r="M1090">
            <v>0</v>
          </cell>
          <cell r="N1090">
            <v>0</v>
          </cell>
          <cell r="O1090">
            <v>0</v>
          </cell>
          <cell r="P1090">
            <v>0</v>
          </cell>
          <cell r="Q1090">
            <v>0</v>
          </cell>
          <cell r="R1090">
            <v>0</v>
          </cell>
          <cell r="S1090">
            <v>0</v>
          </cell>
          <cell r="T1090">
            <v>0</v>
          </cell>
          <cell r="U1090">
            <v>0</v>
          </cell>
          <cell r="V1090">
            <v>0</v>
          </cell>
          <cell r="W1090">
            <v>0</v>
          </cell>
          <cell r="X1090">
            <v>0</v>
          </cell>
          <cell r="Y1090">
            <v>0</v>
          </cell>
          <cell r="Z1090">
            <v>0</v>
          </cell>
          <cell r="AA1090">
            <v>0</v>
          </cell>
          <cell r="AB1090">
            <v>0</v>
          </cell>
          <cell r="AC1090">
            <v>0</v>
          </cell>
        </row>
        <row r="1091">
          <cell r="J1091">
            <v>0</v>
          </cell>
          <cell r="K1091">
            <v>0</v>
          </cell>
          <cell r="L1091">
            <v>0</v>
          </cell>
          <cell r="M1091">
            <v>0</v>
          </cell>
          <cell r="N1091">
            <v>0</v>
          </cell>
          <cell r="O1091">
            <v>0</v>
          </cell>
          <cell r="P1091">
            <v>0</v>
          </cell>
          <cell r="Q1091">
            <v>0</v>
          </cell>
          <cell r="R1091">
            <v>0</v>
          </cell>
          <cell r="S1091">
            <v>0</v>
          </cell>
          <cell r="T1091">
            <v>0</v>
          </cell>
          <cell r="U1091">
            <v>0</v>
          </cell>
          <cell r="V1091">
            <v>0</v>
          </cell>
          <cell r="W1091">
            <v>0</v>
          </cell>
          <cell r="X1091">
            <v>0</v>
          </cell>
          <cell r="Y1091">
            <v>0</v>
          </cell>
          <cell r="Z1091">
            <v>0</v>
          </cell>
          <cell r="AA1091">
            <v>0</v>
          </cell>
          <cell r="AB1091">
            <v>0</v>
          </cell>
          <cell r="AC1091">
            <v>0</v>
          </cell>
        </row>
        <row r="1092">
          <cell r="J1092">
            <v>0</v>
          </cell>
          <cell r="K1092">
            <v>0</v>
          </cell>
          <cell r="L1092">
            <v>0</v>
          </cell>
          <cell r="M1092">
            <v>0</v>
          </cell>
          <cell r="N1092">
            <v>0</v>
          </cell>
          <cell r="O1092">
            <v>0</v>
          </cell>
          <cell r="P1092">
            <v>0</v>
          </cell>
          <cell r="Q1092">
            <v>0</v>
          </cell>
          <cell r="R1092">
            <v>0</v>
          </cell>
          <cell r="S1092">
            <v>0</v>
          </cell>
          <cell r="T1092">
            <v>0</v>
          </cell>
          <cell r="U1092">
            <v>0</v>
          </cell>
          <cell r="V1092">
            <v>0</v>
          </cell>
          <cell r="W1092">
            <v>0</v>
          </cell>
          <cell r="X1092">
            <v>0</v>
          </cell>
          <cell r="Y1092">
            <v>0</v>
          </cell>
          <cell r="Z1092">
            <v>0</v>
          </cell>
          <cell r="AA1092">
            <v>0</v>
          </cell>
          <cell r="AB1092">
            <v>0</v>
          </cell>
          <cell r="AC1092">
            <v>0</v>
          </cell>
        </row>
        <row r="1093">
          <cell r="J1093">
            <v>0</v>
          </cell>
          <cell r="K1093">
            <v>0</v>
          </cell>
          <cell r="L1093">
            <v>0</v>
          </cell>
          <cell r="M1093">
            <v>0</v>
          </cell>
          <cell r="N1093">
            <v>0</v>
          </cell>
          <cell r="O1093">
            <v>0</v>
          </cell>
          <cell r="P1093">
            <v>0</v>
          </cell>
          <cell r="Q1093">
            <v>0</v>
          </cell>
          <cell r="R1093">
            <v>0</v>
          </cell>
          <cell r="S1093">
            <v>0</v>
          </cell>
          <cell r="T1093">
            <v>0</v>
          </cell>
          <cell r="U1093">
            <v>0</v>
          </cell>
          <cell r="V1093">
            <v>0</v>
          </cell>
          <cell r="W1093">
            <v>0</v>
          </cell>
          <cell r="X1093">
            <v>0</v>
          </cell>
          <cell r="Y1093">
            <v>0</v>
          </cell>
          <cell r="Z1093">
            <v>0</v>
          </cell>
          <cell r="AA1093">
            <v>0</v>
          </cell>
          <cell r="AB1093">
            <v>0</v>
          </cell>
          <cell r="AC1093">
            <v>0</v>
          </cell>
        </row>
        <row r="1094">
          <cell r="J1094">
            <v>0</v>
          </cell>
          <cell r="K1094">
            <v>0</v>
          </cell>
          <cell r="L1094">
            <v>0</v>
          </cell>
          <cell r="M1094">
            <v>0</v>
          </cell>
          <cell r="N1094">
            <v>0</v>
          </cell>
          <cell r="O1094">
            <v>0</v>
          </cell>
          <cell r="P1094">
            <v>0</v>
          </cell>
          <cell r="Q1094">
            <v>0</v>
          </cell>
          <cell r="R1094">
            <v>0</v>
          </cell>
          <cell r="S1094">
            <v>0</v>
          </cell>
          <cell r="T1094">
            <v>0</v>
          </cell>
          <cell r="U1094">
            <v>0</v>
          </cell>
          <cell r="V1094">
            <v>0</v>
          </cell>
          <cell r="W1094">
            <v>0</v>
          </cell>
          <cell r="X1094">
            <v>0</v>
          </cell>
          <cell r="Y1094">
            <v>0</v>
          </cell>
          <cell r="Z1094">
            <v>0</v>
          </cell>
          <cell r="AA1094">
            <v>0</v>
          </cell>
          <cell r="AB1094">
            <v>0</v>
          </cell>
          <cell r="AC1094">
            <v>0</v>
          </cell>
        </row>
        <row r="1095">
          <cell r="J1095">
            <v>0</v>
          </cell>
          <cell r="K1095">
            <v>0</v>
          </cell>
          <cell r="L1095">
            <v>0</v>
          </cell>
          <cell r="M1095">
            <v>0</v>
          </cell>
          <cell r="N1095">
            <v>0</v>
          </cell>
          <cell r="O1095">
            <v>0</v>
          </cell>
          <cell r="P1095">
            <v>0</v>
          </cell>
          <cell r="Q1095">
            <v>0</v>
          </cell>
          <cell r="R1095">
            <v>0</v>
          </cell>
          <cell r="S1095">
            <v>0</v>
          </cell>
          <cell r="T1095">
            <v>0</v>
          </cell>
          <cell r="U1095">
            <v>0</v>
          </cell>
          <cell r="V1095">
            <v>0</v>
          </cell>
          <cell r="W1095">
            <v>0</v>
          </cell>
          <cell r="X1095">
            <v>0</v>
          </cell>
          <cell r="Y1095">
            <v>0</v>
          </cell>
          <cell r="Z1095">
            <v>0</v>
          </cell>
          <cell r="AA1095">
            <v>0</v>
          </cell>
          <cell r="AB1095">
            <v>0</v>
          </cell>
          <cell r="AC1095">
            <v>0</v>
          </cell>
        </row>
        <row r="1096">
          <cell r="J1096">
            <v>0</v>
          </cell>
          <cell r="K1096">
            <v>0</v>
          </cell>
          <cell r="L1096">
            <v>0</v>
          </cell>
          <cell r="M1096">
            <v>0</v>
          </cell>
          <cell r="N1096">
            <v>0</v>
          </cell>
          <cell r="O1096">
            <v>0</v>
          </cell>
          <cell r="P1096">
            <v>0</v>
          </cell>
          <cell r="Q1096">
            <v>0</v>
          </cell>
          <cell r="R1096">
            <v>0</v>
          </cell>
          <cell r="S1096">
            <v>0</v>
          </cell>
          <cell r="T1096">
            <v>0</v>
          </cell>
          <cell r="U1096">
            <v>0</v>
          </cell>
          <cell r="V1096">
            <v>0</v>
          </cell>
          <cell r="W1096">
            <v>0</v>
          </cell>
          <cell r="X1096">
            <v>0</v>
          </cell>
          <cell r="Y1096">
            <v>0</v>
          </cell>
          <cell r="Z1096">
            <v>0</v>
          </cell>
          <cell r="AA1096">
            <v>0</v>
          </cell>
          <cell r="AB1096">
            <v>0</v>
          </cell>
          <cell r="AC1096">
            <v>0</v>
          </cell>
        </row>
        <row r="1097">
          <cell r="J1097">
            <v>0</v>
          </cell>
          <cell r="K1097">
            <v>0</v>
          </cell>
          <cell r="L1097">
            <v>0</v>
          </cell>
          <cell r="M1097">
            <v>0</v>
          </cell>
          <cell r="N1097">
            <v>0</v>
          </cell>
          <cell r="O1097">
            <v>0</v>
          </cell>
          <cell r="P1097">
            <v>0</v>
          </cell>
          <cell r="Q1097">
            <v>0</v>
          </cell>
          <cell r="R1097">
            <v>0</v>
          </cell>
          <cell r="S1097">
            <v>0</v>
          </cell>
          <cell r="T1097">
            <v>0</v>
          </cell>
          <cell r="U1097">
            <v>0</v>
          </cell>
          <cell r="V1097">
            <v>0</v>
          </cell>
          <cell r="W1097">
            <v>0</v>
          </cell>
          <cell r="X1097">
            <v>0</v>
          </cell>
          <cell r="Y1097">
            <v>0</v>
          </cell>
          <cell r="Z1097">
            <v>0</v>
          </cell>
          <cell r="AA1097">
            <v>0</v>
          </cell>
          <cell r="AB1097">
            <v>0</v>
          </cell>
          <cell r="AC1097">
            <v>0</v>
          </cell>
        </row>
        <row r="1098">
          <cell r="J1098">
            <v>0</v>
          </cell>
          <cell r="K1098">
            <v>0</v>
          </cell>
          <cell r="L1098">
            <v>0</v>
          </cell>
          <cell r="M1098">
            <v>0</v>
          </cell>
          <cell r="N1098">
            <v>0</v>
          </cell>
          <cell r="O1098">
            <v>0</v>
          </cell>
          <cell r="P1098">
            <v>0</v>
          </cell>
          <cell r="Q1098">
            <v>0</v>
          </cell>
          <cell r="R1098">
            <v>0</v>
          </cell>
          <cell r="S1098">
            <v>0</v>
          </cell>
          <cell r="T1098">
            <v>0</v>
          </cell>
          <cell r="U1098">
            <v>0</v>
          </cell>
          <cell r="V1098">
            <v>0</v>
          </cell>
          <cell r="W1098">
            <v>0</v>
          </cell>
          <cell r="X1098">
            <v>0</v>
          </cell>
          <cell r="Y1098">
            <v>0</v>
          </cell>
          <cell r="Z1098">
            <v>0</v>
          </cell>
          <cell r="AA1098">
            <v>0</v>
          </cell>
          <cell r="AB1098">
            <v>0</v>
          </cell>
          <cell r="AC1098">
            <v>0</v>
          </cell>
        </row>
        <row r="1099">
          <cell r="J1099">
            <v>29.749999999999993</v>
          </cell>
          <cell r="K1099">
            <v>29.749999999999993</v>
          </cell>
          <cell r="L1099">
            <v>29.749999999999993</v>
          </cell>
          <cell r="M1099">
            <v>29.749999999999993</v>
          </cell>
          <cell r="N1099">
            <v>29.749999999999993</v>
          </cell>
          <cell r="O1099">
            <v>29.749999999999993</v>
          </cell>
          <cell r="P1099">
            <v>29.749999999999993</v>
          </cell>
          <cell r="Q1099">
            <v>29.749999999999993</v>
          </cell>
          <cell r="R1099">
            <v>29.749999999999993</v>
          </cell>
          <cell r="S1099">
            <v>29.749999999999993</v>
          </cell>
          <cell r="T1099">
            <v>29.749999999999993</v>
          </cell>
          <cell r="U1099">
            <v>29.749999999999993</v>
          </cell>
          <cell r="V1099">
            <v>29.749999999999993</v>
          </cell>
          <cell r="W1099">
            <v>29.749999999999993</v>
          </cell>
          <cell r="X1099">
            <v>29.749999999999993</v>
          </cell>
          <cell r="Y1099">
            <v>29.749999999999993</v>
          </cell>
          <cell r="Z1099">
            <v>29.749999999999993</v>
          </cell>
          <cell r="AA1099">
            <v>29.749999999999993</v>
          </cell>
          <cell r="AB1099">
            <v>29.749999999999993</v>
          </cell>
          <cell r="AC1099">
            <v>29.749999999999993</v>
          </cell>
        </row>
        <row r="1100">
          <cell r="J1100">
            <v>0</v>
          </cell>
          <cell r="K1100">
            <v>0</v>
          </cell>
          <cell r="L1100">
            <v>0</v>
          </cell>
          <cell r="M1100">
            <v>0</v>
          </cell>
          <cell r="N1100">
            <v>0</v>
          </cell>
          <cell r="O1100">
            <v>0</v>
          </cell>
          <cell r="P1100">
            <v>0</v>
          </cell>
          <cell r="Q1100">
            <v>0</v>
          </cell>
          <cell r="R1100">
            <v>0</v>
          </cell>
          <cell r="S1100">
            <v>0</v>
          </cell>
          <cell r="T1100">
            <v>0</v>
          </cell>
          <cell r="U1100">
            <v>0</v>
          </cell>
          <cell r="V1100">
            <v>0</v>
          </cell>
          <cell r="W1100">
            <v>0</v>
          </cell>
          <cell r="X1100">
            <v>0</v>
          </cell>
          <cell r="Y1100">
            <v>0</v>
          </cell>
          <cell r="Z1100">
            <v>0</v>
          </cell>
          <cell r="AA1100">
            <v>0</v>
          </cell>
          <cell r="AB1100">
            <v>0</v>
          </cell>
          <cell r="AC1100">
            <v>0</v>
          </cell>
        </row>
        <row r="1101">
          <cell r="J1101">
            <v>0</v>
          </cell>
          <cell r="K1101">
            <v>0</v>
          </cell>
          <cell r="L1101">
            <v>0</v>
          </cell>
          <cell r="M1101">
            <v>0</v>
          </cell>
          <cell r="N1101">
            <v>0</v>
          </cell>
          <cell r="O1101">
            <v>0</v>
          </cell>
          <cell r="P1101">
            <v>0</v>
          </cell>
          <cell r="Q1101">
            <v>0</v>
          </cell>
          <cell r="R1101">
            <v>0</v>
          </cell>
          <cell r="S1101">
            <v>0</v>
          </cell>
          <cell r="T1101">
            <v>0</v>
          </cell>
          <cell r="U1101">
            <v>0</v>
          </cell>
          <cell r="V1101">
            <v>0</v>
          </cell>
          <cell r="W1101">
            <v>0</v>
          </cell>
          <cell r="X1101">
            <v>0</v>
          </cell>
          <cell r="Y1101">
            <v>0</v>
          </cell>
          <cell r="Z1101">
            <v>0</v>
          </cell>
          <cell r="AA1101">
            <v>0</v>
          </cell>
          <cell r="AB1101">
            <v>0</v>
          </cell>
          <cell r="AC1101">
            <v>0</v>
          </cell>
        </row>
        <row r="1102">
          <cell r="J1102">
            <v>0</v>
          </cell>
          <cell r="K1102">
            <v>0</v>
          </cell>
          <cell r="L1102">
            <v>0</v>
          </cell>
          <cell r="M1102">
            <v>0</v>
          </cell>
          <cell r="N1102">
            <v>0</v>
          </cell>
          <cell r="O1102">
            <v>0</v>
          </cell>
          <cell r="P1102">
            <v>0</v>
          </cell>
          <cell r="Q1102">
            <v>0</v>
          </cell>
          <cell r="R1102">
            <v>0</v>
          </cell>
          <cell r="S1102">
            <v>0</v>
          </cell>
          <cell r="T1102">
            <v>0</v>
          </cell>
          <cell r="U1102">
            <v>0</v>
          </cell>
          <cell r="V1102">
            <v>0</v>
          </cell>
          <cell r="W1102">
            <v>0</v>
          </cell>
          <cell r="X1102">
            <v>0</v>
          </cell>
          <cell r="Y1102">
            <v>0</v>
          </cell>
          <cell r="Z1102">
            <v>0</v>
          </cell>
          <cell r="AA1102">
            <v>0</v>
          </cell>
          <cell r="AB1102">
            <v>0</v>
          </cell>
          <cell r="AC1102">
            <v>0</v>
          </cell>
        </row>
        <row r="1103">
          <cell r="J1103">
            <v>4.8960000000000008</v>
          </cell>
          <cell r="K1103">
            <v>4.8960000000000008</v>
          </cell>
          <cell r="L1103">
            <v>4.8960000000000008</v>
          </cell>
          <cell r="M1103">
            <v>4.8960000000000008</v>
          </cell>
          <cell r="N1103">
            <v>4.8960000000000008</v>
          </cell>
          <cell r="O1103">
            <v>4.8960000000000008</v>
          </cell>
          <cell r="P1103">
            <v>4.8960000000000008</v>
          </cell>
          <cell r="Q1103">
            <v>4.8960000000000008</v>
          </cell>
          <cell r="R1103">
            <v>4.8960000000000008</v>
          </cell>
          <cell r="S1103">
            <v>4.8960000000000008</v>
          </cell>
          <cell r="T1103">
            <v>4.8960000000000008</v>
          </cell>
          <cell r="U1103">
            <v>4.8960000000000008</v>
          </cell>
          <cell r="V1103">
            <v>4.8960000000000008</v>
          </cell>
          <cell r="W1103">
            <v>4.8960000000000008</v>
          </cell>
          <cell r="X1103">
            <v>4.8960000000000008</v>
          </cell>
          <cell r="Y1103">
            <v>4.8960000000000008</v>
          </cell>
          <cell r="Z1103">
            <v>4.8960000000000008</v>
          </cell>
          <cell r="AA1103">
            <v>4.8960000000000008</v>
          </cell>
          <cell r="AB1103">
            <v>4.8960000000000008</v>
          </cell>
          <cell r="AC1103">
            <v>4.8960000000000008</v>
          </cell>
        </row>
        <row r="1104">
          <cell r="J1104">
            <v>0</v>
          </cell>
          <cell r="K1104">
            <v>0</v>
          </cell>
          <cell r="L1104">
            <v>0</v>
          </cell>
          <cell r="M1104">
            <v>0</v>
          </cell>
          <cell r="N1104">
            <v>0</v>
          </cell>
          <cell r="O1104">
            <v>0</v>
          </cell>
          <cell r="P1104">
            <v>0</v>
          </cell>
          <cell r="Q1104">
            <v>0</v>
          </cell>
          <cell r="R1104">
            <v>0</v>
          </cell>
          <cell r="S1104">
            <v>0</v>
          </cell>
          <cell r="T1104">
            <v>0</v>
          </cell>
          <cell r="U1104">
            <v>0</v>
          </cell>
          <cell r="V1104">
            <v>0</v>
          </cell>
          <cell r="W1104">
            <v>0</v>
          </cell>
          <cell r="X1104">
            <v>0</v>
          </cell>
          <cell r="Y1104">
            <v>0</v>
          </cell>
          <cell r="Z1104">
            <v>0</v>
          </cell>
          <cell r="AA1104">
            <v>0</v>
          </cell>
          <cell r="AB1104">
            <v>0</v>
          </cell>
          <cell r="AC1104">
            <v>0</v>
          </cell>
        </row>
        <row r="1105">
          <cell r="J1105">
            <v>0</v>
          </cell>
          <cell r="K1105">
            <v>0</v>
          </cell>
          <cell r="L1105">
            <v>0</v>
          </cell>
          <cell r="M1105">
            <v>0</v>
          </cell>
          <cell r="N1105">
            <v>0</v>
          </cell>
          <cell r="O1105">
            <v>0</v>
          </cell>
          <cell r="P1105">
            <v>0</v>
          </cell>
          <cell r="Q1105">
            <v>0</v>
          </cell>
          <cell r="R1105">
            <v>0</v>
          </cell>
          <cell r="S1105">
            <v>0</v>
          </cell>
          <cell r="T1105">
            <v>0</v>
          </cell>
          <cell r="U1105">
            <v>0</v>
          </cell>
          <cell r="V1105">
            <v>0</v>
          </cell>
          <cell r="W1105">
            <v>0</v>
          </cell>
          <cell r="X1105">
            <v>0</v>
          </cell>
          <cell r="Y1105">
            <v>0</v>
          </cell>
          <cell r="Z1105">
            <v>0</v>
          </cell>
          <cell r="AA1105">
            <v>0</v>
          </cell>
          <cell r="AB1105">
            <v>0</v>
          </cell>
          <cell r="AC1105">
            <v>0</v>
          </cell>
        </row>
        <row r="1106">
          <cell r="J1106">
            <v>0</v>
          </cell>
          <cell r="K1106">
            <v>0</v>
          </cell>
          <cell r="L1106">
            <v>0</v>
          </cell>
          <cell r="M1106">
            <v>0</v>
          </cell>
          <cell r="N1106">
            <v>0</v>
          </cell>
          <cell r="O1106">
            <v>0</v>
          </cell>
          <cell r="P1106">
            <v>0</v>
          </cell>
          <cell r="Q1106">
            <v>0</v>
          </cell>
          <cell r="R1106">
            <v>0</v>
          </cell>
          <cell r="S1106">
            <v>0</v>
          </cell>
          <cell r="T1106">
            <v>0</v>
          </cell>
          <cell r="U1106">
            <v>0</v>
          </cell>
          <cell r="V1106">
            <v>0</v>
          </cell>
          <cell r="W1106">
            <v>0</v>
          </cell>
          <cell r="X1106">
            <v>0</v>
          </cell>
          <cell r="Y1106">
            <v>0</v>
          </cell>
          <cell r="Z1106">
            <v>0</v>
          </cell>
          <cell r="AA1106">
            <v>0</v>
          </cell>
          <cell r="AB1106">
            <v>0</v>
          </cell>
          <cell r="AC1106">
            <v>0</v>
          </cell>
        </row>
        <row r="1107">
          <cell r="J1107">
            <v>0</v>
          </cell>
          <cell r="K1107">
            <v>0</v>
          </cell>
          <cell r="L1107">
            <v>0</v>
          </cell>
          <cell r="M1107">
            <v>0</v>
          </cell>
          <cell r="N1107">
            <v>0</v>
          </cell>
          <cell r="O1107">
            <v>0</v>
          </cell>
          <cell r="P1107">
            <v>0</v>
          </cell>
          <cell r="Q1107">
            <v>0</v>
          </cell>
          <cell r="R1107">
            <v>0</v>
          </cell>
          <cell r="S1107">
            <v>0</v>
          </cell>
          <cell r="T1107">
            <v>0</v>
          </cell>
          <cell r="U1107">
            <v>0</v>
          </cell>
          <cell r="V1107">
            <v>0</v>
          </cell>
          <cell r="W1107">
            <v>0</v>
          </cell>
          <cell r="X1107">
            <v>0</v>
          </cell>
          <cell r="Y1107">
            <v>0</v>
          </cell>
          <cell r="Z1107">
            <v>0</v>
          </cell>
          <cell r="AA1107">
            <v>0</v>
          </cell>
          <cell r="AB1107">
            <v>0</v>
          </cell>
          <cell r="AC1107">
            <v>0</v>
          </cell>
        </row>
        <row r="1108">
          <cell r="J1108">
            <v>0</v>
          </cell>
          <cell r="K1108">
            <v>0</v>
          </cell>
          <cell r="L1108">
            <v>0</v>
          </cell>
          <cell r="M1108">
            <v>0</v>
          </cell>
          <cell r="N1108">
            <v>0</v>
          </cell>
          <cell r="O1108">
            <v>0</v>
          </cell>
          <cell r="P1108">
            <v>0</v>
          </cell>
          <cell r="Q1108">
            <v>0</v>
          </cell>
          <cell r="R1108">
            <v>0</v>
          </cell>
          <cell r="S1108">
            <v>0</v>
          </cell>
          <cell r="T1108">
            <v>0</v>
          </cell>
          <cell r="U1108">
            <v>0</v>
          </cell>
          <cell r="V1108">
            <v>0</v>
          </cell>
          <cell r="W1108">
            <v>0</v>
          </cell>
          <cell r="X1108">
            <v>0</v>
          </cell>
          <cell r="Y1108">
            <v>0</v>
          </cell>
          <cell r="Z1108">
            <v>0</v>
          </cell>
          <cell r="AA1108">
            <v>0</v>
          </cell>
          <cell r="AB1108">
            <v>0</v>
          </cell>
          <cell r="AC1108">
            <v>0</v>
          </cell>
        </row>
        <row r="1109">
          <cell r="J1109">
            <v>0</v>
          </cell>
          <cell r="K1109">
            <v>0</v>
          </cell>
          <cell r="L1109">
            <v>0</v>
          </cell>
          <cell r="M1109">
            <v>0</v>
          </cell>
          <cell r="N1109">
            <v>0</v>
          </cell>
          <cell r="O1109">
            <v>0</v>
          </cell>
          <cell r="P1109">
            <v>0</v>
          </cell>
          <cell r="Q1109">
            <v>0</v>
          </cell>
          <cell r="R1109">
            <v>0</v>
          </cell>
          <cell r="S1109">
            <v>0</v>
          </cell>
          <cell r="T1109">
            <v>0</v>
          </cell>
          <cell r="U1109">
            <v>0</v>
          </cell>
          <cell r="V1109">
            <v>0</v>
          </cell>
          <cell r="W1109">
            <v>0</v>
          </cell>
          <cell r="X1109">
            <v>0</v>
          </cell>
          <cell r="Y1109">
            <v>0</v>
          </cell>
          <cell r="Z1109">
            <v>0</v>
          </cell>
          <cell r="AA1109">
            <v>0</v>
          </cell>
          <cell r="AB1109">
            <v>0</v>
          </cell>
          <cell r="AC1109">
            <v>0</v>
          </cell>
        </row>
        <row r="1110">
          <cell r="J1110">
            <v>0</v>
          </cell>
          <cell r="K1110">
            <v>0</v>
          </cell>
          <cell r="L1110">
            <v>0</v>
          </cell>
          <cell r="M1110">
            <v>0</v>
          </cell>
          <cell r="N1110">
            <v>0</v>
          </cell>
          <cell r="O1110">
            <v>0</v>
          </cell>
          <cell r="P1110">
            <v>0</v>
          </cell>
          <cell r="Q1110">
            <v>0</v>
          </cell>
          <cell r="R1110">
            <v>0</v>
          </cell>
          <cell r="S1110">
            <v>0</v>
          </cell>
          <cell r="T1110">
            <v>0</v>
          </cell>
          <cell r="U1110">
            <v>0</v>
          </cell>
          <cell r="V1110">
            <v>0</v>
          </cell>
          <cell r="W1110">
            <v>0</v>
          </cell>
          <cell r="X1110">
            <v>0</v>
          </cell>
          <cell r="Y1110">
            <v>0</v>
          </cell>
          <cell r="Z1110">
            <v>0</v>
          </cell>
          <cell r="AA1110">
            <v>0</v>
          </cell>
          <cell r="AB1110">
            <v>0</v>
          </cell>
          <cell r="AC1110">
            <v>0</v>
          </cell>
        </row>
        <row r="1111">
          <cell r="J1111">
            <v>0</v>
          </cell>
          <cell r="K1111">
            <v>0</v>
          </cell>
          <cell r="L1111">
            <v>0</v>
          </cell>
          <cell r="M1111">
            <v>0</v>
          </cell>
          <cell r="N1111">
            <v>0</v>
          </cell>
          <cell r="O1111">
            <v>0</v>
          </cell>
          <cell r="P1111">
            <v>0</v>
          </cell>
          <cell r="Q1111">
            <v>0</v>
          </cell>
          <cell r="R1111">
            <v>0</v>
          </cell>
          <cell r="S1111">
            <v>0</v>
          </cell>
          <cell r="T1111">
            <v>0</v>
          </cell>
          <cell r="U1111">
            <v>0</v>
          </cell>
          <cell r="V1111">
            <v>0</v>
          </cell>
          <cell r="W1111">
            <v>0</v>
          </cell>
          <cell r="X1111">
            <v>0</v>
          </cell>
          <cell r="Y1111">
            <v>0</v>
          </cell>
          <cell r="Z1111">
            <v>0</v>
          </cell>
          <cell r="AA1111">
            <v>0</v>
          </cell>
          <cell r="AB1111">
            <v>0</v>
          </cell>
          <cell r="AC1111">
            <v>0</v>
          </cell>
        </row>
        <row r="1112">
          <cell r="J1112">
            <v>0</v>
          </cell>
          <cell r="K1112">
            <v>0</v>
          </cell>
          <cell r="L1112">
            <v>0</v>
          </cell>
          <cell r="M1112">
            <v>0</v>
          </cell>
          <cell r="N1112">
            <v>0</v>
          </cell>
          <cell r="O1112">
            <v>0</v>
          </cell>
          <cell r="P1112">
            <v>0</v>
          </cell>
          <cell r="Q1112">
            <v>0</v>
          </cell>
          <cell r="R1112">
            <v>0</v>
          </cell>
          <cell r="S1112">
            <v>0</v>
          </cell>
          <cell r="T1112">
            <v>0</v>
          </cell>
          <cell r="U1112">
            <v>0</v>
          </cell>
          <cell r="V1112">
            <v>0</v>
          </cell>
          <cell r="W1112">
            <v>0</v>
          </cell>
          <cell r="X1112">
            <v>0</v>
          </cell>
          <cell r="Y1112">
            <v>0</v>
          </cell>
          <cell r="Z1112">
            <v>0</v>
          </cell>
          <cell r="AA1112">
            <v>0</v>
          </cell>
          <cell r="AB1112">
            <v>0</v>
          </cell>
          <cell r="AC1112">
            <v>0</v>
          </cell>
        </row>
        <row r="1113">
          <cell r="J1113">
            <v>0.1</v>
          </cell>
          <cell r="K1113">
            <v>0.1</v>
          </cell>
          <cell r="L1113">
            <v>0.1</v>
          </cell>
          <cell r="M1113">
            <v>0.1</v>
          </cell>
          <cell r="N1113">
            <v>0.1</v>
          </cell>
          <cell r="O1113">
            <v>0.1</v>
          </cell>
          <cell r="P1113">
            <v>0.1</v>
          </cell>
          <cell r="Q1113">
            <v>0.1</v>
          </cell>
          <cell r="R1113">
            <v>0.1</v>
          </cell>
          <cell r="S1113">
            <v>0.1</v>
          </cell>
          <cell r="T1113">
            <v>0.1</v>
          </cell>
          <cell r="U1113">
            <v>0.1</v>
          </cell>
          <cell r="V1113">
            <v>0.1</v>
          </cell>
          <cell r="W1113">
            <v>0.1</v>
          </cell>
          <cell r="X1113">
            <v>0.1</v>
          </cell>
          <cell r="Y1113">
            <v>0.1</v>
          </cell>
          <cell r="Z1113">
            <v>0.1</v>
          </cell>
          <cell r="AA1113">
            <v>0.1</v>
          </cell>
          <cell r="AB1113">
            <v>0.1</v>
          </cell>
          <cell r="AC1113">
            <v>0.1</v>
          </cell>
        </row>
        <row r="1114">
          <cell r="J1114">
            <v>0.4</v>
          </cell>
          <cell r="K1114">
            <v>0.4</v>
          </cell>
          <cell r="L1114">
            <v>0.4</v>
          </cell>
          <cell r="M1114">
            <v>0.4</v>
          </cell>
          <cell r="N1114">
            <v>0.4</v>
          </cell>
          <cell r="O1114">
            <v>0.4</v>
          </cell>
          <cell r="P1114">
            <v>0.4</v>
          </cell>
          <cell r="Q1114">
            <v>0.4</v>
          </cell>
          <cell r="R1114">
            <v>0.4</v>
          </cell>
          <cell r="S1114">
            <v>0.4</v>
          </cell>
          <cell r="T1114">
            <v>0.4</v>
          </cell>
          <cell r="U1114">
            <v>0.4</v>
          </cell>
          <cell r="V1114">
            <v>0.4</v>
          </cell>
          <cell r="W1114">
            <v>0.4</v>
          </cell>
          <cell r="X1114">
            <v>0.4</v>
          </cell>
          <cell r="Y1114">
            <v>0.4</v>
          </cell>
          <cell r="Z1114">
            <v>0.4</v>
          </cell>
          <cell r="AA1114">
            <v>0.4</v>
          </cell>
          <cell r="AB1114">
            <v>0.4</v>
          </cell>
          <cell r="AC1114">
            <v>0.4</v>
          </cell>
        </row>
        <row r="1115">
          <cell r="J1115">
            <v>0</v>
          </cell>
          <cell r="K1115">
            <v>0</v>
          </cell>
          <cell r="L1115">
            <v>0</v>
          </cell>
          <cell r="M1115">
            <v>0</v>
          </cell>
          <cell r="N1115">
            <v>0</v>
          </cell>
          <cell r="O1115">
            <v>0</v>
          </cell>
          <cell r="P1115">
            <v>0</v>
          </cell>
          <cell r="Q1115">
            <v>0</v>
          </cell>
          <cell r="R1115">
            <v>0</v>
          </cell>
          <cell r="S1115">
            <v>0</v>
          </cell>
          <cell r="T1115">
            <v>0</v>
          </cell>
          <cell r="U1115">
            <v>0</v>
          </cell>
          <cell r="V1115">
            <v>0</v>
          </cell>
          <cell r="W1115">
            <v>0</v>
          </cell>
          <cell r="X1115">
            <v>0</v>
          </cell>
          <cell r="Y1115">
            <v>0</v>
          </cell>
          <cell r="Z1115">
            <v>0</v>
          </cell>
          <cell r="AA1115">
            <v>0</v>
          </cell>
          <cell r="AB1115">
            <v>0</v>
          </cell>
          <cell r="AC1115">
            <v>0</v>
          </cell>
        </row>
        <row r="1116">
          <cell r="J1116">
            <v>0</v>
          </cell>
          <cell r="K1116">
            <v>0</v>
          </cell>
          <cell r="L1116">
            <v>0</v>
          </cell>
          <cell r="M1116">
            <v>0</v>
          </cell>
          <cell r="N1116">
            <v>0</v>
          </cell>
          <cell r="O1116">
            <v>0</v>
          </cell>
          <cell r="P1116">
            <v>0</v>
          </cell>
          <cell r="Q1116">
            <v>0</v>
          </cell>
          <cell r="R1116">
            <v>0</v>
          </cell>
          <cell r="S1116">
            <v>0</v>
          </cell>
          <cell r="T1116">
            <v>0</v>
          </cell>
          <cell r="U1116">
            <v>0</v>
          </cell>
          <cell r="V1116">
            <v>0</v>
          </cell>
          <cell r="W1116">
            <v>0</v>
          </cell>
          <cell r="X1116">
            <v>0</v>
          </cell>
          <cell r="Y1116">
            <v>0</v>
          </cell>
          <cell r="Z1116">
            <v>0</v>
          </cell>
          <cell r="AA1116">
            <v>0</v>
          </cell>
          <cell r="AB1116">
            <v>0</v>
          </cell>
          <cell r="AC1116">
            <v>0</v>
          </cell>
        </row>
        <row r="1117">
          <cell r="J1117">
            <v>0</v>
          </cell>
          <cell r="K1117">
            <v>0</v>
          </cell>
          <cell r="L1117">
            <v>0</v>
          </cell>
          <cell r="M1117">
            <v>0</v>
          </cell>
          <cell r="N1117">
            <v>0</v>
          </cell>
          <cell r="O1117">
            <v>0</v>
          </cell>
          <cell r="P1117">
            <v>0</v>
          </cell>
          <cell r="Q1117">
            <v>0</v>
          </cell>
          <cell r="R1117">
            <v>0</v>
          </cell>
          <cell r="S1117">
            <v>0</v>
          </cell>
          <cell r="T1117">
            <v>0</v>
          </cell>
          <cell r="U1117">
            <v>0</v>
          </cell>
          <cell r="V1117">
            <v>0</v>
          </cell>
          <cell r="W1117">
            <v>0</v>
          </cell>
          <cell r="X1117">
            <v>0</v>
          </cell>
          <cell r="Y1117">
            <v>0</v>
          </cell>
          <cell r="Z1117">
            <v>0</v>
          </cell>
          <cell r="AA1117">
            <v>0</v>
          </cell>
          <cell r="AB1117">
            <v>0</v>
          </cell>
          <cell r="AC1117">
            <v>0</v>
          </cell>
        </row>
        <row r="1118">
          <cell r="J1118">
            <v>0</v>
          </cell>
          <cell r="K1118">
            <v>0</v>
          </cell>
          <cell r="L1118">
            <v>0</v>
          </cell>
          <cell r="M1118">
            <v>0</v>
          </cell>
          <cell r="N1118">
            <v>0</v>
          </cell>
          <cell r="O1118">
            <v>0</v>
          </cell>
          <cell r="P1118">
            <v>0</v>
          </cell>
          <cell r="Q1118">
            <v>0</v>
          </cell>
          <cell r="R1118">
            <v>0</v>
          </cell>
          <cell r="S1118">
            <v>0</v>
          </cell>
          <cell r="T1118">
            <v>0</v>
          </cell>
          <cell r="U1118">
            <v>0</v>
          </cell>
          <cell r="V1118">
            <v>0</v>
          </cell>
          <cell r="W1118">
            <v>0</v>
          </cell>
          <cell r="X1118">
            <v>0</v>
          </cell>
          <cell r="Y1118">
            <v>0</v>
          </cell>
          <cell r="Z1118">
            <v>0</v>
          </cell>
          <cell r="AA1118">
            <v>0</v>
          </cell>
          <cell r="AB1118">
            <v>0</v>
          </cell>
          <cell r="AC1118">
            <v>0</v>
          </cell>
        </row>
        <row r="1119">
          <cell r="J1119">
            <v>0</v>
          </cell>
          <cell r="K1119">
            <v>0</v>
          </cell>
          <cell r="L1119">
            <v>0</v>
          </cell>
          <cell r="M1119">
            <v>0</v>
          </cell>
          <cell r="N1119">
            <v>0</v>
          </cell>
          <cell r="O1119">
            <v>0</v>
          </cell>
          <cell r="P1119">
            <v>0</v>
          </cell>
          <cell r="Q1119">
            <v>0</v>
          </cell>
          <cell r="R1119">
            <v>0</v>
          </cell>
          <cell r="S1119">
            <v>0</v>
          </cell>
          <cell r="T1119">
            <v>0</v>
          </cell>
          <cell r="U1119">
            <v>0</v>
          </cell>
          <cell r="V1119">
            <v>0</v>
          </cell>
          <cell r="W1119">
            <v>0</v>
          </cell>
          <cell r="X1119">
            <v>0</v>
          </cell>
          <cell r="Y1119">
            <v>0</v>
          </cell>
          <cell r="Z1119">
            <v>0</v>
          </cell>
          <cell r="AA1119">
            <v>0</v>
          </cell>
          <cell r="AB1119">
            <v>0</v>
          </cell>
          <cell r="AC1119">
            <v>0</v>
          </cell>
        </row>
        <row r="1120">
          <cell r="J1120">
            <v>0</v>
          </cell>
          <cell r="K1120">
            <v>0</v>
          </cell>
          <cell r="L1120">
            <v>0</v>
          </cell>
          <cell r="M1120">
            <v>0</v>
          </cell>
          <cell r="N1120">
            <v>0</v>
          </cell>
          <cell r="O1120">
            <v>0</v>
          </cell>
          <cell r="P1120">
            <v>0</v>
          </cell>
          <cell r="Q1120">
            <v>0</v>
          </cell>
          <cell r="R1120">
            <v>0</v>
          </cell>
          <cell r="S1120">
            <v>0</v>
          </cell>
          <cell r="T1120">
            <v>0</v>
          </cell>
          <cell r="U1120">
            <v>0</v>
          </cell>
          <cell r="V1120">
            <v>0</v>
          </cell>
          <cell r="W1120">
            <v>0</v>
          </cell>
          <cell r="X1120">
            <v>0</v>
          </cell>
          <cell r="Y1120">
            <v>0</v>
          </cell>
          <cell r="Z1120">
            <v>0</v>
          </cell>
          <cell r="AA1120">
            <v>0</v>
          </cell>
          <cell r="AB1120">
            <v>0</v>
          </cell>
          <cell r="AC1120">
            <v>0</v>
          </cell>
        </row>
        <row r="1121">
          <cell r="J1121">
            <v>0</v>
          </cell>
          <cell r="K1121">
            <v>0</v>
          </cell>
          <cell r="L1121">
            <v>0</v>
          </cell>
          <cell r="M1121">
            <v>0</v>
          </cell>
          <cell r="N1121">
            <v>0</v>
          </cell>
          <cell r="O1121">
            <v>0</v>
          </cell>
          <cell r="P1121">
            <v>0</v>
          </cell>
          <cell r="Q1121">
            <v>0</v>
          </cell>
          <cell r="R1121">
            <v>0</v>
          </cell>
          <cell r="S1121">
            <v>0</v>
          </cell>
          <cell r="T1121">
            <v>0</v>
          </cell>
          <cell r="U1121">
            <v>0</v>
          </cell>
          <cell r="V1121">
            <v>0</v>
          </cell>
          <cell r="W1121">
            <v>0</v>
          </cell>
          <cell r="X1121">
            <v>0</v>
          </cell>
          <cell r="Y1121">
            <v>0</v>
          </cell>
          <cell r="Z1121">
            <v>0</v>
          </cell>
          <cell r="AA1121">
            <v>0</v>
          </cell>
          <cell r="AB1121">
            <v>0</v>
          </cell>
          <cell r="AC1121">
            <v>0</v>
          </cell>
        </row>
        <row r="1122">
          <cell r="J1122">
            <v>0</v>
          </cell>
          <cell r="K1122">
            <v>0</v>
          </cell>
          <cell r="L1122">
            <v>0</v>
          </cell>
          <cell r="M1122">
            <v>0</v>
          </cell>
          <cell r="N1122">
            <v>0</v>
          </cell>
          <cell r="O1122">
            <v>0</v>
          </cell>
          <cell r="P1122">
            <v>0</v>
          </cell>
          <cell r="Q1122">
            <v>0</v>
          </cell>
          <cell r="R1122">
            <v>0</v>
          </cell>
          <cell r="S1122">
            <v>0</v>
          </cell>
          <cell r="T1122">
            <v>0</v>
          </cell>
          <cell r="U1122">
            <v>0</v>
          </cell>
          <cell r="V1122">
            <v>0</v>
          </cell>
          <cell r="W1122">
            <v>0</v>
          </cell>
          <cell r="X1122">
            <v>0</v>
          </cell>
          <cell r="Y1122">
            <v>0</v>
          </cell>
          <cell r="Z1122">
            <v>0</v>
          </cell>
          <cell r="AA1122">
            <v>0</v>
          </cell>
          <cell r="AB1122">
            <v>0</v>
          </cell>
          <cell r="AC1122">
            <v>0</v>
          </cell>
        </row>
        <row r="1123">
          <cell r="J1123">
            <v>0</v>
          </cell>
          <cell r="K1123">
            <v>0</v>
          </cell>
          <cell r="L1123">
            <v>0</v>
          </cell>
          <cell r="M1123">
            <v>0</v>
          </cell>
          <cell r="N1123">
            <v>0</v>
          </cell>
          <cell r="O1123">
            <v>0</v>
          </cell>
          <cell r="P1123">
            <v>0</v>
          </cell>
          <cell r="Q1123">
            <v>0</v>
          </cell>
          <cell r="R1123">
            <v>0</v>
          </cell>
          <cell r="S1123">
            <v>0</v>
          </cell>
          <cell r="T1123">
            <v>0</v>
          </cell>
          <cell r="U1123">
            <v>0</v>
          </cell>
          <cell r="V1123">
            <v>0</v>
          </cell>
          <cell r="W1123">
            <v>0</v>
          </cell>
          <cell r="X1123">
            <v>0</v>
          </cell>
          <cell r="Y1123">
            <v>0</v>
          </cell>
          <cell r="Z1123">
            <v>0</v>
          </cell>
          <cell r="AA1123">
            <v>0</v>
          </cell>
          <cell r="AB1123">
            <v>0</v>
          </cell>
          <cell r="AC1123">
            <v>0</v>
          </cell>
        </row>
        <row r="1124">
          <cell r="J1124">
            <v>0</v>
          </cell>
          <cell r="K1124">
            <v>0</v>
          </cell>
          <cell r="L1124">
            <v>0</v>
          </cell>
          <cell r="M1124">
            <v>0</v>
          </cell>
          <cell r="N1124">
            <v>0</v>
          </cell>
          <cell r="O1124">
            <v>0</v>
          </cell>
          <cell r="P1124">
            <v>0</v>
          </cell>
          <cell r="Q1124">
            <v>0</v>
          </cell>
          <cell r="R1124">
            <v>0</v>
          </cell>
          <cell r="S1124">
            <v>0</v>
          </cell>
          <cell r="T1124">
            <v>0</v>
          </cell>
          <cell r="U1124">
            <v>0</v>
          </cell>
          <cell r="V1124">
            <v>0</v>
          </cell>
          <cell r="W1124">
            <v>0</v>
          </cell>
          <cell r="X1124">
            <v>0</v>
          </cell>
          <cell r="Y1124">
            <v>0</v>
          </cell>
          <cell r="Z1124">
            <v>0</v>
          </cell>
          <cell r="AA1124">
            <v>0</v>
          </cell>
          <cell r="AB1124">
            <v>0</v>
          </cell>
          <cell r="AC1124">
            <v>0</v>
          </cell>
        </row>
        <row r="1125">
          <cell r="J1125">
            <v>0</v>
          </cell>
          <cell r="K1125">
            <v>0</v>
          </cell>
          <cell r="L1125">
            <v>0</v>
          </cell>
          <cell r="M1125">
            <v>0</v>
          </cell>
          <cell r="N1125">
            <v>0</v>
          </cell>
          <cell r="O1125">
            <v>0</v>
          </cell>
          <cell r="P1125">
            <v>0</v>
          </cell>
          <cell r="Q1125">
            <v>0</v>
          </cell>
          <cell r="R1125">
            <v>0</v>
          </cell>
          <cell r="S1125">
            <v>0</v>
          </cell>
          <cell r="T1125">
            <v>0</v>
          </cell>
          <cell r="U1125">
            <v>0</v>
          </cell>
          <cell r="V1125">
            <v>0</v>
          </cell>
          <cell r="W1125">
            <v>0</v>
          </cell>
          <cell r="X1125">
            <v>0</v>
          </cell>
          <cell r="Y1125">
            <v>0</v>
          </cell>
          <cell r="Z1125">
            <v>0</v>
          </cell>
          <cell r="AA1125">
            <v>0</v>
          </cell>
          <cell r="AB1125">
            <v>0</v>
          </cell>
          <cell r="AC1125">
            <v>0</v>
          </cell>
        </row>
        <row r="1126">
          <cell r="J1126">
            <v>0</v>
          </cell>
          <cell r="K1126">
            <v>0</v>
          </cell>
          <cell r="L1126">
            <v>0</v>
          </cell>
          <cell r="M1126">
            <v>0</v>
          </cell>
          <cell r="N1126">
            <v>0</v>
          </cell>
          <cell r="O1126">
            <v>0</v>
          </cell>
          <cell r="P1126">
            <v>0</v>
          </cell>
          <cell r="Q1126">
            <v>0</v>
          </cell>
          <cell r="R1126">
            <v>0</v>
          </cell>
          <cell r="S1126">
            <v>0</v>
          </cell>
          <cell r="T1126">
            <v>0</v>
          </cell>
          <cell r="U1126">
            <v>0</v>
          </cell>
          <cell r="V1126">
            <v>0</v>
          </cell>
          <cell r="W1126">
            <v>0</v>
          </cell>
          <cell r="X1126">
            <v>0</v>
          </cell>
          <cell r="Y1126">
            <v>0</v>
          </cell>
          <cell r="Z1126">
            <v>0</v>
          </cell>
          <cell r="AA1126">
            <v>0</v>
          </cell>
          <cell r="AB1126">
            <v>0</v>
          </cell>
          <cell r="AC1126">
            <v>0</v>
          </cell>
        </row>
        <row r="1127">
          <cell r="J1127">
            <v>0</v>
          </cell>
          <cell r="K1127">
            <v>0</v>
          </cell>
          <cell r="L1127">
            <v>0</v>
          </cell>
          <cell r="M1127">
            <v>0</v>
          </cell>
          <cell r="N1127">
            <v>0</v>
          </cell>
          <cell r="O1127">
            <v>0</v>
          </cell>
          <cell r="P1127">
            <v>0</v>
          </cell>
          <cell r="Q1127">
            <v>0</v>
          </cell>
          <cell r="R1127">
            <v>0</v>
          </cell>
          <cell r="S1127">
            <v>0</v>
          </cell>
          <cell r="T1127">
            <v>0</v>
          </cell>
          <cell r="U1127">
            <v>0</v>
          </cell>
          <cell r="V1127">
            <v>0</v>
          </cell>
          <cell r="W1127">
            <v>0</v>
          </cell>
          <cell r="X1127">
            <v>0</v>
          </cell>
          <cell r="Y1127">
            <v>0</v>
          </cell>
          <cell r="Z1127">
            <v>0</v>
          </cell>
          <cell r="AA1127">
            <v>0</v>
          </cell>
          <cell r="AB1127">
            <v>0</v>
          </cell>
          <cell r="AC1127">
            <v>0</v>
          </cell>
        </row>
        <row r="1128">
          <cell r="J1128">
            <v>0</v>
          </cell>
          <cell r="K1128">
            <v>0</v>
          </cell>
          <cell r="L1128">
            <v>0</v>
          </cell>
          <cell r="M1128">
            <v>0</v>
          </cell>
          <cell r="N1128">
            <v>0</v>
          </cell>
          <cell r="O1128">
            <v>0</v>
          </cell>
          <cell r="P1128">
            <v>0</v>
          </cell>
          <cell r="Q1128">
            <v>0</v>
          </cell>
          <cell r="R1128">
            <v>0</v>
          </cell>
          <cell r="S1128">
            <v>0</v>
          </cell>
          <cell r="T1128">
            <v>0</v>
          </cell>
          <cell r="U1128">
            <v>0</v>
          </cell>
          <cell r="V1128">
            <v>0</v>
          </cell>
          <cell r="W1128">
            <v>0</v>
          </cell>
          <cell r="X1128">
            <v>0</v>
          </cell>
          <cell r="Y1128">
            <v>0</v>
          </cell>
          <cell r="Z1128">
            <v>0</v>
          </cell>
          <cell r="AA1128">
            <v>0</v>
          </cell>
          <cell r="AB1128">
            <v>0</v>
          </cell>
          <cell r="AC1128">
            <v>0</v>
          </cell>
        </row>
        <row r="1129">
          <cell r="J1129">
            <v>0</v>
          </cell>
          <cell r="K1129">
            <v>0</v>
          </cell>
          <cell r="L1129">
            <v>0</v>
          </cell>
          <cell r="M1129">
            <v>0</v>
          </cell>
          <cell r="N1129">
            <v>0</v>
          </cell>
          <cell r="O1129">
            <v>0</v>
          </cell>
          <cell r="P1129">
            <v>0</v>
          </cell>
          <cell r="Q1129">
            <v>0</v>
          </cell>
          <cell r="R1129">
            <v>0</v>
          </cell>
          <cell r="S1129">
            <v>0</v>
          </cell>
          <cell r="T1129">
            <v>0</v>
          </cell>
          <cell r="U1129">
            <v>0</v>
          </cell>
          <cell r="V1129">
            <v>0</v>
          </cell>
          <cell r="W1129">
            <v>0</v>
          </cell>
          <cell r="X1129">
            <v>0</v>
          </cell>
          <cell r="Y1129">
            <v>0</v>
          </cell>
          <cell r="Z1129">
            <v>0</v>
          </cell>
          <cell r="AA1129">
            <v>0</v>
          </cell>
          <cell r="AB1129">
            <v>0</v>
          </cell>
          <cell r="AC1129">
            <v>0</v>
          </cell>
        </row>
        <row r="1130">
          <cell r="J1130">
            <v>0</v>
          </cell>
          <cell r="K1130">
            <v>0</v>
          </cell>
          <cell r="L1130">
            <v>0</v>
          </cell>
          <cell r="M1130">
            <v>0</v>
          </cell>
          <cell r="N1130">
            <v>0</v>
          </cell>
          <cell r="O1130">
            <v>0</v>
          </cell>
          <cell r="P1130">
            <v>0</v>
          </cell>
          <cell r="Q1130">
            <v>0</v>
          </cell>
          <cell r="R1130">
            <v>0</v>
          </cell>
          <cell r="S1130">
            <v>0</v>
          </cell>
          <cell r="T1130">
            <v>0</v>
          </cell>
          <cell r="U1130">
            <v>0</v>
          </cell>
          <cell r="V1130">
            <v>0</v>
          </cell>
          <cell r="W1130">
            <v>0</v>
          </cell>
          <cell r="X1130">
            <v>0</v>
          </cell>
          <cell r="Y1130">
            <v>0</v>
          </cell>
          <cell r="Z1130">
            <v>0</v>
          </cell>
          <cell r="AA1130">
            <v>0</v>
          </cell>
          <cell r="AB1130">
            <v>0</v>
          </cell>
          <cell r="AC1130">
            <v>0</v>
          </cell>
        </row>
        <row r="1131">
          <cell r="J1131">
            <v>0</v>
          </cell>
          <cell r="K1131">
            <v>0</v>
          </cell>
          <cell r="L1131">
            <v>0</v>
          </cell>
          <cell r="M1131">
            <v>0</v>
          </cell>
          <cell r="N1131">
            <v>0</v>
          </cell>
          <cell r="O1131">
            <v>0</v>
          </cell>
          <cell r="P1131">
            <v>0</v>
          </cell>
          <cell r="Q1131">
            <v>0</v>
          </cell>
          <cell r="R1131">
            <v>0</v>
          </cell>
          <cell r="S1131">
            <v>0</v>
          </cell>
          <cell r="T1131">
            <v>0</v>
          </cell>
          <cell r="U1131">
            <v>0</v>
          </cell>
          <cell r="V1131">
            <v>0</v>
          </cell>
          <cell r="W1131">
            <v>0</v>
          </cell>
          <cell r="X1131">
            <v>0</v>
          </cell>
          <cell r="Y1131">
            <v>0</v>
          </cell>
          <cell r="Z1131">
            <v>0</v>
          </cell>
          <cell r="AA1131">
            <v>0</v>
          </cell>
          <cell r="AB1131">
            <v>0</v>
          </cell>
          <cell r="AC1131">
            <v>0</v>
          </cell>
        </row>
        <row r="1132">
          <cell r="J1132">
            <v>0</v>
          </cell>
          <cell r="K1132">
            <v>0</v>
          </cell>
          <cell r="L1132">
            <v>0</v>
          </cell>
          <cell r="M1132">
            <v>0</v>
          </cell>
          <cell r="N1132">
            <v>0</v>
          </cell>
          <cell r="O1132">
            <v>0</v>
          </cell>
          <cell r="P1132">
            <v>0</v>
          </cell>
          <cell r="Q1132">
            <v>0</v>
          </cell>
          <cell r="R1132">
            <v>0</v>
          </cell>
          <cell r="S1132">
            <v>0</v>
          </cell>
          <cell r="T1132">
            <v>0</v>
          </cell>
          <cell r="U1132">
            <v>0</v>
          </cell>
          <cell r="V1132">
            <v>0</v>
          </cell>
          <cell r="W1132">
            <v>0</v>
          </cell>
          <cell r="X1132">
            <v>0</v>
          </cell>
          <cell r="Y1132">
            <v>0</v>
          </cell>
          <cell r="Z1132">
            <v>0</v>
          </cell>
          <cell r="AA1132">
            <v>0</v>
          </cell>
          <cell r="AB1132">
            <v>0</v>
          </cell>
          <cell r="AC1132">
            <v>0</v>
          </cell>
        </row>
        <row r="1133">
          <cell r="J1133">
            <v>1.4</v>
          </cell>
          <cell r="K1133">
            <v>1.4</v>
          </cell>
          <cell r="L1133">
            <v>1.4</v>
          </cell>
          <cell r="M1133">
            <v>1.4</v>
          </cell>
          <cell r="N1133">
            <v>1.4</v>
          </cell>
          <cell r="O1133">
            <v>1.4</v>
          </cell>
          <cell r="P1133">
            <v>1.4</v>
          </cell>
          <cell r="Q1133">
            <v>1.4</v>
          </cell>
          <cell r="R1133">
            <v>1.4</v>
          </cell>
          <cell r="S1133">
            <v>1.4</v>
          </cell>
          <cell r="T1133">
            <v>1.4</v>
          </cell>
          <cell r="U1133">
            <v>1.4</v>
          </cell>
          <cell r="V1133">
            <v>1.4</v>
          </cell>
          <cell r="W1133">
            <v>1.4</v>
          </cell>
          <cell r="X1133">
            <v>1.4</v>
          </cell>
          <cell r="Y1133">
            <v>1.4</v>
          </cell>
          <cell r="Z1133">
            <v>1.4</v>
          </cell>
          <cell r="AA1133">
            <v>1.4</v>
          </cell>
          <cell r="AB1133">
            <v>1.4</v>
          </cell>
          <cell r="AC1133">
            <v>1.4</v>
          </cell>
        </row>
        <row r="1134">
          <cell r="J1134">
            <v>0</v>
          </cell>
          <cell r="K1134">
            <v>0</v>
          </cell>
          <cell r="L1134">
            <v>0</v>
          </cell>
          <cell r="M1134">
            <v>0</v>
          </cell>
          <cell r="N1134">
            <v>0</v>
          </cell>
          <cell r="O1134">
            <v>0</v>
          </cell>
          <cell r="P1134">
            <v>0</v>
          </cell>
          <cell r="Q1134">
            <v>0</v>
          </cell>
          <cell r="R1134">
            <v>0</v>
          </cell>
          <cell r="S1134">
            <v>0</v>
          </cell>
          <cell r="T1134">
            <v>0</v>
          </cell>
          <cell r="U1134">
            <v>0</v>
          </cell>
          <cell r="V1134">
            <v>0</v>
          </cell>
          <cell r="W1134">
            <v>0</v>
          </cell>
          <cell r="X1134">
            <v>0</v>
          </cell>
          <cell r="Y1134">
            <v>0</v>
          </cell>
          <cell r="Z1134">
            <v>0</v>
          </cell>
          <cell r="AA1134">
            <v>0</v>
          </cell>
          <cell r="AB1134">
            <v>0</v>
          </cell>
          <cell r="AC1134">
            <v>0</v>
          </cell>
        </row>
        <row r="1135">
          <cell r="J1135">
            <v>0</v>
          </cell>
          <cell r="K1135">
            <v>0</v>
          </cell>
          <cell r="L1135">
            <v>0</v>
          </cell>
          <cell r="M1135">
            <v>0</v>
          </cell>
          <cell r="N1135">
            <v>0</v>
          </cell>
          <cell r="O1135">
            <v>0</v>
          </cell>
          <cell r="P1135">
            <v>0</v>
          </cell>
          <cell r="Q1135">
            <v>0</v>
          </cell>
          <cell r="R1135">
            <v>0</v>
          </cell>
          <cell r="S1135">
            <v>0</v>
          </cell>
          <cell r="T1135">
            <v>0</v>
          </cell>
          <cell r="U1135">
            <v>0</v>
          </cell>
          <cell r="V1135">
            <v>0</v>
          </cell>
          <cell r="W1135">
            <v>0</v>
          </cell>
          <cell r="X1135">
            <v>0</v>
          </cell>
          <cell r="Y1135">
            <v>0</v>
          </cell>
          <cell r="Z1135">
            <v>0</v>
          </cell>
          <cell r="AA1135">
            <v>0</v>
          </cell>
          <cell r="AB1135">
            <v>0</v>
          </cell>
          <cell r="AC1135">
            <v>0</v>
          </cell>
        </row>
        <row r="1136">
          <cell r="J1136">
            <v>0</v>
          </cell>
          <cell r="K1136">
            <v>0</v>
          </cell>
          <cell r="L1136">
            <v>0</v>
          </cell>
          <cell r="M1136">
            <v>0</v>
          </cell>
          <cell r="N1136">
            <v>0</v>
          </cell>
          <cell r="O1136">
            <v>0</v>
          </cell>
          <cell r="P1136">
            <v>0</v>
          </cell>
          <cell r="Q1136">
            <v>0</v>
          </cell>
          <cell r="R1136">
            <v>0</v>
          </cell>
          <cell r="S1136">
            <v>0</v>
          </cell>
          <cell r="T1136">
            <v>0</v>
          </cell>
          <cell r="U1136">
            <v>0</v>
          </cell>
          <cell r="V1136">
            <v>0</v>
          </cell>
          <cell r="W1136">
            <v>0</v>
          </cell>
          <cell r="X1136">
            <v>0</v>
          </cell>
          <cell r="Y1136">
            <v>0</v>
          </cell>
          <cell r="Z1136">
            <v>0</v>
          </cell>
          <cell r="AA1136">
            <v>0</v>
          </cell>
          <cell r="AB1136">
            <v>0</v>
          </cell>
          <cell r="AC1136">
            <v>0</v>
          </cell>
        </row>
        <row r="1137">
          <cell r="J1137">
            <v>0</v>
          </cell>
          <cell r="K1137">
            <v>0</v>
          </cell>
          <cell r="L1137">
            <v>0</v>
          </cell>
          <cell r="M1137">
            <v>0</v>
          </cell>
          <cell r="N1137">
            <v>0</v>
          </cell>
          <cell r="O1137">
            <v>0</v>
          </cell>
          <cell r="P1137">
            <v>0</v>
          </cell>
          <cell r="Q1137">
            <v>0</v>
          </cell>
          <cell r="R1137">
            <v>0</v>
          </cell>
          <cell r="S1137">
            <v>0</v>
          </cell>
          <cell r="T1137">
            <v>0</v>
          </cell>
          <cell r="U1137">
            <v>0</v>
          </cell>
          <cell r="V1137">
            <v>0</v>
          </cell>
          <cell r="W1137">
            <v>0</v>
          </cell>
          <cell r="X1137">
            <v>0</v>
          </cell>
          <cell r="Y1137">
            <v>0</v>
          </cell>
          <cell r="Z1137">
            <v>0</v>
          </cell>
          <cell r="AA1137">
            <v>0</v>
          </cell>
          <cell r="AB1137">
            <v>0</v>
          </cell>
          <cell r="AC1137">
            <v>0</v>
          </cell>
        </row>
        <row r="1138">
          <cell r="J1138">
            <v>0</v>
          </cell>
          <cell r="K1138">
            <v>0</v>
          </cell>
          <cell r="L1138">
            <v>0</v>
          </cell>
          <cell r="M1138">
            <v>0</v>
          </cell>
          <cell r="N1138">
            <v>0</v>
          </cell>
          <cell r="O1138">
            <v>0</v>
          </cell>
          <cell r="P1138">
            <v>0</v>
          </cell>
          <cell r="Q1138">
            <v>0</v>
          </cell>
          <cell r="R1138">
            <v>0</v>
          </cell>
          <cell r="S1138">
            <v>0</v>
          </cell>
          <cell r="T1138">
            <v>0</v>
          </cell>
          <cell r="U1138">
            <v>0</v>
          </cell>
          <cell r="V1138">
            <v>0</v>
          </cell>
          <cell r="W1138">
            <v>0</v>
          </cell>
          <cell r="X1138">
            <v>0</v>
          </cell>
          <cell r="Y1138">
            <v>0</v>
          </cell>
          <cell r="Z1138">
            <v>0</v>
          </cell>
          <cell r="AA1138">
            <v>0</v>
          </cell>
          <cell r="AB1138">
            <v>0</v>
          </cell>
          <cell r="AC1138">
            <v>0</v>
          </cell>
        </row>
        <row r="1139">
          <cell r="J1139">
            <v>0</v>
          </cell>
          <cell r="K1139">
            <v>0</v>
          </cell>
          <cell r="L1139">
            <v>0</v>
          </cell>
          <cell r="M1139">
            <v>0</v>
          </cell>
          <cell r="N1139">
            <v>0</v>
          </cell>
          <cell r="O1139">
            <v>0</v>
          </cell>
          <cell r="P1139">
            <v>0</v>
          </cell>
          <cell r="Q1139">
            <v>0</v>
          </cell>
          <cell r="R1139">
            <v>0</v>
          </cell>
          <cell r="S1139">
            <v>0</v>
          </cell>
          <cell r="T1139">
            <v>0</v>
          </cell>
          <cell r="U1139">
            <v>0</v>
          </cell>
          <cell r="V1139">
            <v>0</v>
          </cell>
          <cell r="W1139">
            <v>0</v>
          </cell>
          <cell r="X1139">
            <v>0</v>
          </cell>
          <cell r="Y1139">
            <v>0</v>
          </cell>
          <cell r="Z1139">
            <v>0</v>
          </cell>
          <cell r="AA1139">
            <v>0</v>
          </cell>
          <cell r="AB1139">
            <v>0</v>
          </cell>
          <cell r="AC1139">
            <v>0</v>
          </cell>
        </row>
        <row r="1140">
          <cell r="J1140">
            <v>0</v>
          </cell>
          <cell r="K1140">
            <v>0</v>
          </cell>
          <cell r="L1140">
            <v>0</v>
          </cell>
          <cell r="M1140">
            <v>0</v>
          </cell>
          <cell r="N1140">
            <v>0</v>
          </cell>
          <cell r="O1140">
            <v>0</v>
          </cell>
          <cell r="P1140">
            <v>0</v>
          </cell>
          <cell r="Q1140">
            <v>0</v>
          </cell>
          <cell r="R1140">
            <v>0</v>
          </cell>
          <cell r="S1140">
            <v>0</v>
          </cell>
          <cell r="T1140">
            <v>0</v>
          </cell>
          <cell r="U1140">
            <v>0</v>
          </cell>
          <cell r="V1140">
            <v>0</v>
          </cell>
          <cell r="W1140">
            <v>0</v>
          </cell>
          <cell r="X1140">
            <v>0</v>
          </cell>
          <cell r="Y1140">
            <v>0</v>
          </cell>
          <cell r="Z1140">
            <v>0</v>
          </cell>
          <cell r="AA1140">
            <v>0</v>
          </cell>
          <cell r="AB1140">
            <v>0</v>
          </cell>
          <cell r="AC1140">
            <v>0</v>
          </cell>
        </row>
        <row r="1141">
          <cell r="J1141">
            <v>0</v>
          </cell>
          <cell r="K1141">
            <v>0</v>
          </cell>
          <cell r="L1141">
            <v>0</v>
          </cell>
          <cell r="M1141">
            <v>0</v>
          </cell>
          <cell r="N1141">
            <v>0</v>
          </cell>
          <cell r="O1141">
            <v>0</v>
          </cell>
          <cell r="P1141">
            <v>0</v>
          </cell>
          <cell r="Q1141">
            <v>0</v>
          </cell>
          <cell r="R1141">
            <v>0</v>
          </cell>
          <cell r="S1141">
            <v>0</v>
          </cell>
          <cell r="T1141">
            <v>0</v>
          </cell>
          <cell r="U1141">
            <v>0</v>
          </cell>
          <cell r="V1141">
            <v>0</v>
          </cell>
          <cell r="W1141">
            <v>0</v>
          </cell>
          <cell r="X1141">
            <v>0</v>
          </cell>
          <cell r="Y1141">
            <v>0</v>
          </cell>
          <cell r="Z1141">
            <v>0</v>
          </cell>
          <cell r="AA1141">
            <v>0</v>
          </cell>
          <cell r="AB1141">
            <v>0</v>
          </cell>
          <cell r="AC1141">
            <v>0</v>
          </cell>
        </row>
        <row r="1142">
          <cell r="J1142">
            <v>0</v>
          </cell>
          <cell r="K1142">
            <v>0</v>
          </cell>
          <cell r="L1142">
            <v>0</v>
          </cell>
          <cell r="M1142">
            <v>0</v>
          </cell>
          <cell r="N1142">
            <v>0</v>
          </cell>
          <cell r="O1142">
            <v>0</v>
          </cell>
          <cell r="P1142">
            <v>0</v>
          </cell>
          <cell r="Q1142">
            <v>0</v>
          </cell>
          <cell r="R1142">
            <v>0</v>
          </cell>
          <cell r="S1142">
            <v>0</v>
          </cell>
          <cell r="T1142">
            <v>0</v>
          </cell>
          <cell r="U1142">
            <v>0</v>
          </cell>
          <cell r="V1142">
            <v>0</v>
          </cell>
          <cell r="W1142">
            <v>0</v>
          </cell>
          <cell r="X1142">
            <v>0</v>
          </cell>
          <cell r="Y1142">
            <v>0</v>
          </cell>
          <cell r="Z1142">
            <v>0</v>
          </cell>
          <cell r="AA1142">
            <v>0</v>
          </cell>
          <cell r="AB1142">
            <v>0</v>
          </cell>
          <cell r="AC1142">
            <v>0</v>
          </cell>
        </row>
        <row r="1143">
          <cell r="J1143">
            <v>0</v>
          </cell>
          <cell r="K1143">
            <v>0</v>
          </cell>
          <cell r="L1143">
            <v>0</v>
          </cell>
          <cell r="M1143">
            <v>0</v>
          </cell>
          <cell r="N1143">
            <v>0</v>
          </cell>
          <cell r="O1143">
            <v>0</v>
          </cell>
          <cell r="P1143">
            <v>0</v>
          </cell>
          <cell r="Q1143">
            <v>0</v>
          </cell>
          <cell r="R1143">
            <v>0</v>
          </cell>
          <cell r="S1143">
            <v>0</v>
          </cell>
          <cell r="T1143">
            <v>0</v>
          </cell>
          <cell r="U1143">
            <v>0</v>
          </cell>
          <cell r="V1143">
            <v>0</v>
          </cell>
          <cell r="W1143">
            <v>0</v>
          </cell>
          <cell r="X1143">
            <v>0</v>
          </cell>
          <cell r="Y1143">
            <v>0</v>
          </cell>
          <cell r="Z1143">
            <v>0</v>
          </cell>
          <cell r="AA1143">
            <v>0</v>
          </cell>
          <cell r="AB1143">
            <v>0</v>
          </cell>
          <cell r="AC1143">
            <v>0</v>
          </cell>
        </row>
        <row r="1144">
          <cell r="J1144">
            <v>0</v>
          </cell>
          <cell r="K1144">
            <v>0</v>
          </cell>
          <cell r="L1144">
            <v>0</v>
          </cell>
          <cell r="M1144">
            <v>0</v>
          </cell>
          <cell r="N1144">
            <v>0</v>
          </cell>
          <cell r="O1144">
            <v>0</v>
          </cell>
          <cell r="P1144">
            <v>0</v>
          </cell>
          <cell r="Q1144">
            <v>0</v>
          </cell>
          <cell r="R1144">
            <v>0</v>
          </cell>
          <cell r="S1144">
            <v>0</v>
          </cell>
          <cell r="T1144">
            <v>0</v>
          </cell>
          <cell r="U1144">
            <v>0</v>
          </cell>
          <cell r="V1144">
            <v>0</v>
          </cell>
          <cell r="W1144">
            <v>0</v>
          </cell>
          <cell r="X1144">
            <v>0</v>
          </cell>
          <cell r="Y1144">
            <v>0</v>
          </cell>
          <cell r="Z1144">
            <v>0</v>
          </cell>
          <cell r="AA1144">
            <v>0</v>
          </cell>
          <cell r="AB1144">
            <v>0</v>
          </cell>
          <cell r="AC1144">
            <v>0</v>
          </cell>
        </row>
        <row r="1145">
          <cell r="J1145">
            <v>0</v>
          </cell>
          <cell r="K1145">
            <v>0</v>
          </cell>
          <cell r="L1145">
            <v>0</v>
          </cell>
          <cell r="M1145">
            <v>0</v>
          </cell>
          <cell r="N1145">
            <v>0</v>
          </cell>
          <cell r="O1145">
            <v>0</v>
          </cell>
          <cell r="P1145">
            <v>0</v>
          </cell>
          <cell r="Q1145">
            <v>0</v>
          </cell>
          <cell r="R1145">
            <v>0</v>
          </cell>
          <cell r="S1145">
            <v>0</v>
          </cell>
          <cell r="T1145">
            <v>0</v>
          </cell>
          <cell r="U1145">
            <v>0</v>
          </cell>
          <cell r="V1145">
            <v>0</v>
          </cell>
          <cell r="W1145">
            <v>0</v>
          </cell>
          <cell r="X1145">
            <v>0</v>
          </cell>
          <cell r="Y1145">
            <v>0</v>
          </cell>
          <cell r="Z1145">
            <v>0</v>
          </cell>
          <cell r="AA1145">
            <v>0</v>
          </cell>
          <cell r="AB1145">
            <v>0</v>
          </cell>
          <cell r="AC1145">
            <v>0</v>
          </cell>
        </row>
        <row r="1146">
          <cell r="J1146">
            <v>0</v>
          </cell>
          <cell r="K1146">
            <v>0</v>
          </cell>
          <cell r="L1146">
            <v>0</v>
          </cell>
          <cell r="M1146">
            <v>0</v>
          </cell>
          <cell r="N1146">
            <v>0</v>
          </cell>
          <cell r="O1146">
            <v>0</v>
          </cell>
          <cell r="P1146">
            <v>0</v>
          </cell>
          <cell r="Q1146">
            <v>0</v>
          </cell>
          <cell r="R1146">
            <v>0</v>
          </cell>
          <cell r="S1146">
            <v>0</v>
          </cell>
          <cell r="T1146">
            <v>0</v>
          </cell>
          <cell r="U1146">
            <v>0</v>
          </cell>
          <cell r="V1146">
            <v>0</v>
          </cell>
          <cell r="W1146">
            <v>0</v>
          </cell>
          <cell r="X1146">
            <v>0</v>
          </cell>
          <cell r="Y1146">
            <v>0</v>
          </cell>
          <cell r="Z1146">
            <v>0</v>
          </cell>
          <cell r="AA1146">
            <v>0</v>
          </cell>
          <cell r="AB1146">
            <v>0</v>
          </cell>
          <cell r="AC1146">
            <v>0</v>
          </cell>
        </row>
        <row r="1147">
          <cell r="J1147">
            <v>0</v>
          </cell>
          <cell r="K1147">
            <v>0</v>
          </cell>
          <cell r="L1147">
            <v>0</v>
          </cell>
          <cell r="M1147">
            <v>0</v>
          </cell>
          <cell r="N1147">
            <v>0</v>
          </cell>
          <cell r="O1147">
            <v>0</v>
          </cell>
          <cell r="P1147">
            <v>0</v>
          </cell>
          <cell r="Q1147">
            <v>0</v>
          </cell>
          <cell r="R1147">
            <v>0</v>
          </cell>
          <cell r="S1147">
            <v>0</v>
          </cell>
          <cell r="T1147">
            <v>0</v>
          </cell>
          <cell r="U1147">
            <v>0</v>
          </cell>
          <cell r="V1147">
            <v>0</v>
          </cell>
          <cell r="W1147">
            <v>0</v>
          </cell>
          <cell r="X1147">
            <v>0</v>
          </cell>
          <cell r="Y1147">
            <v>0</v>
          </cell>
          <cell r="Z1147">
            <v>0</v>
          </cell>
          <cell r="AA1147">
            <v>0</v>
          </cell>
          <cell r="AB1147">
            <v>0</v>
          </cell>
          <cell r="AC1147">
            <v>0</v>
          </cell>
        </row>
        <row r="1148">
          <cell r="J1148">
            <v>0</v>
          </cell>
          <cell r="K1148">
            <v>0</v>
          </cell>
          <cell r="L1148">
            <v>0</v>
          </cell>
          <cell r="M1148">
            <v>0</v>
          </cell>
          <cell r="N1148">
            <v>0</v>
          </cell>
          <cell r="O1148">
            <v>0</v>
          </cell>
          <cell r="P1148">
            <v>0</v>
          </cell>
          <cell r="Q1148">
            <v>0</v>
          </cell>
          <cell r="R1148">
            <v>0</v>
          </cell>
          <cell r="S1148">
            <v>0</v>
          </cell>
          <cell r="T1148">
            <v>0</v>
          </cell>
          <cell r="U1148">
            <v>0</v>
          </cell>
          <cell r="V1148">
            <v>0</v>
          </cell>
          <cell r="W1148">
            <v>0</v>
          </cell>
          <cell r="X1148">
            <v>0</v>
          </cell>
          <cell r="Y1148">
            <v>0</v>
          </cell>
          <cell r="Z1148">
            <v>0</v>
          </cell>
          <cell r="AA1148">
            <v>0</v>
          </cell>
          <cell r="AB1148">
            <v>0</v>
          </cell>
          <cell r="AC1148">
            <v>0</v>
          </cell>
        </row>
        <row r="1149">
          <cell r="J1149">
            <v>0</v>
          </cell>
          <cell r="K1149">
            <v>0</v>
          </cell>
          <cell r="L1149">
            <v>0</v>
          </cell>
          <cell r="M1149">
            <v>0</v>
          </cell>
          <cell r="N1149">
            <v>0</v>
          </cell>
          <cell r="O1149">
            <v>0</v>
          </cell>
          <cell r="P1149">
            <v>0</v>
          </cell>
          <cell r="Q1149">
            <v>0</v>
          </cell>
          <cell r="R1149">
            <v>0</v>
          </cell>
          <cell r="S1149">
            <v>0</v>
          </cell>
          <cell r="T1149">
            <v>0</v>
          </cell>
          <cell r="U1149">
            <v>0</v>
          </cell>
          <cell r="V1149">
            <v>0</v>
          </cell>
          <cell r="W1149">
            <v>0</v>
          </cell>
          <cell r="X1149">
            <v>0</v>
          </cell>
          <cell r="Y1149">
            <v>0</v>
          </cell>
          <cell r="Z1149">
            <v>0</v>
          </cell>
          <cell r="AA1149">
            <v>0</v>
          </cell>
          <cell r="AB1149">
            <v>0</v>
          </cell>
          <cell r="AC1149">
            <v>0</v>
          </cell>
        </row>
        <row r="1150">
          <cell r="J1150">
            <v>0</v>
          </cell>
          <cell r="K1150">
            <v>0</v>
          </cell>
          <cell r="L1150">
            <v>0</v>
          </cell>
          <cell r="M1150">
            <v>0</v>
          </cell>
          <cell r="N1150">
            <v>0</v>
          </cell>
          <cell r="O1150">
            <v>0</v>
          </cell>
          <cell r="P1150">
            <v>0</v>
          </cell>
          <cell r="Q1150">
            <v>0</v>
          </cell>
          <cell r="R1150">
            <v>0</v>
          </cell>
          <cell r="S1150">
            <v>0</v>
          </cell>
          <cell r="T1150">
            <v>0</v>
          </cell>
          <cell r="U1150">
            <v>0</v>
          </cell>
          <cell r="V1150">
            <v>0</v>
          </cell>
          <cell r="W1150">
            <v>0</v>
          </cell>
          <cell r="X1150">
            <v>0</v>
          </cell>
          <cell r="Y1150">
            <v>0</v>
          </cell>
          <cell r="Z1150">
            <v>0</v>
          </cell>
          <cell r="AA1150">
            <v>0</v>
          </cell>
          <cell r="AB1150">
            <v>0</v>
          </cell>
          <cell r="AC1150">
            <v>0</v>
          </cell>
        </row>
        <row r="1151">
          <cell r="J1151">
            <v>0</v>
          </cell>
          <cell r="K1151">
            <v>0</v>
          </cell>
          <cell r="L1151">
            <v>0</v>
          </cell>
          <cell r="M1151">
            <v>0</v>
          </cell>
          <cell r="N1151">
            <v>0</v>
          </cell>
          <cell r="O1151">
            <v>0</v>
          </cell>
          <cell r="P1151">
            <v>0</v>
          </cell>
          <cell r="Q1151">
            <v>0</v>
          </cell>
          <cell r="R1151">
            <v>0</v>
          </cell>
          <cell r="S1151">
            <v>0</v>
          </cell>
          <cell r="T1151">
            <v>0</v>
          </cell>
          <cell r="U1151">
            <v>0</v>
          </cell>
          <cell r="V1151">
            <v>0</v>
          </cell>
          <cell r="W1151">
            <v>0</v>
          </cell>
          <cell r="X1151">
            <v>0</v>
          </cell>
          <cell r="Y1151">
            <v>0</v>
          </cell>
          <cell r="Z1151">
            <v>0</v>
          </cell>
          <cell r="AA1151">
            <v>0</v>
          </cell>
          <cell r="AB1151">
            <v>0</v>
          </cell>
          <cell r="AC1151">
            <v>0</v>
          </cell>
        </row>
        <row r="1152">
          <cell r="J1152">
            <v>0</v>
          </cell>
          <cell r="K1152">
            <v>0</v>
          </cell>
          <cell r="L1152">
            <v>0</v>
          </cell>
          <cell r="M1152">
            <v>0</v>
          </cell>
          <cell r="N1152">
            <v>0</v>
          </cell>
          <cell r="O1152">
            <v>0</v>
          </cell>
          <cell r="P1152">
            <v>0</v>
          </cell>
          <cell r="Q1152">
            <v>0</v>
          </cell>
          <cell r="R1152">
            <v>0</v>
          </cell>
          <cell r="S1152">
            <v>0</v>
          </cell>
          <cell r="T1152">
            <v>0</v>
          </cell>
          <cell r="U1152">
            <v>0</v>
          </cell>
          <cell r="V1152">
            <v>0</v>
          </cell>
          <cell r="W1152">
            <v>0</v>
          </cell>
          <cell r="X1152">
            <v>0</v>
          </cell>
          <cell r="Y1152">
            <v>0</v>
          </cell>
          <cell r="Z1152">
            <v>0</v>
          </cell>
          <cell r="AA1152">
            <v>0</v>
          </cell>
          <cell r="AB1152">
            <v>0</v>
          </cell>
          <cell r="AC1152">
            <v>0</v>
          </cell>
        </row>
        <row r="1153">
          <cell r="J1153">
            <v>0</v>
          </cell>
          <cell r="K1153">
            <v>0</v>
          </cell>
          <cell r="L1153">
            <v>0</v>
          </cell>
          <cell r="M1153">
            <v>0</v>
          </cell>
          <cell r="N1153">
            <v>0</v>
          </cell>
          <cell r="O1153">
            <v>0</v>
          </cell>
          <cell r="P1153">
            <v>0</v>
          </cell>
          <cell r="Q1153">
            <v>0</v>
          </cell>
          <cell r="R1153">
            <v>0</v>
          </cell>
          <cell r="S1153">
            <v>0</v>
          </cell>
          <cell r="T1153">
            <v>0</v>
          </cell>
          <cell r="U1153">
            <v>0</v>
          </cell>
          <cell r="V1153">
            <v>0</v>
          </cell>
          <cell r="W1153">
            <v>0</v>
          </cell>
          <cell r="X1153">
            <v>0</v>
          </cell>
          <cell r="Y1153">
            <v>0</v>
          </cell>
          <cell r="Z1153">
            <v>0</v>
          </cell>
          <cell r="AA1153">
            <v>0</v>
          </cell>
          <cell r="AB1153">
            <v>0</v>
          </cell>
          <cell r="AC1153">
            <v>0</v>
          </cell>
        </row>
        <row r="1154">
          <cell r="J1154">
            <v>0</v>
          </cell>
          <cell r="K1154">
            <v>0</v>
          </cell>
          <cell r="L1154">
            <v>0</v>
          </cell>
          <cell r="M1154">
            <v>0</v>
          </cell>
          <cell r="N1154">
            <v>0</v>
          </cell>
          <cell r="O1154">
            <v>0</v>
          </cell>
          <cell r="P1154">
            <v>0</v>
          </cell>
          <cell r="Q1154">
            <v>0</v>
          </cell>
          <cell r="R1154">
            <v>0</v>
          </cell>
          <cell r="S1154">
            <v>0</v>
          </cell>
          <cell r="T1154">
            <v>0</v>
          </cell>
          <cell r="U1154">
            <v>0</v>
          </cell>
          <cell r="V1154">
            <v>0</v>
          </cell>
          <cell r="W1154">
            <v>0</v>
          </cell>
          <cell r="X1154">
            <v>0</v>
          </cell>
          <cell r="Y1154">
            <v>0</v>
          </cell>
          <cell r="Z1154">
            <v>0</v>
          </cell>
          <cell r="AA1154">
            <v>0</v>
          </cell>
          <cell r="AB1154">
            <v>0</v>
          </cell>
          <cell r="AC1154">
            <v>0</v>
          </cell>
        </row>
        <row r="1155">
          <cell r="J1155">
            <v>0</v>
          </cell>
          <cell r="K1155">
            <v>0</v>
          </cell>
          <cell r="L1155">
            <v>0</v>
          </cell>
          <cell r="M1155">
            <v>0</v>
          </cell>
          <cell r="N1155">
            <v>0</v>
          </cell>
          <cell r="O1155">
            <v>0</v>
          </cell>
          <cell r="P1155">
            <v>0</v>
          </cell>
          <cell r="Q1155">
            <v>0</v>
          </cell>
          <cell r="R1155">
            <v>0</v>
          </cell>
          <cell r="S1155">
            <v>0</v>
          </cell>
          <cell r="T1155">
            <v>0</v>
          </cell>
          <cell r="U1155">
            <v>0</v>
          </cell>
          <cell r="V1155">
            <v>0</v>
          </cell>
          <cell r="W1155">
            <v>0</v>
          </cell>
          <cell r="X1155">
            <v>0</v>
          </cell>
          <cell r="Y1155">
            <v>0</v>
          </cell>
          <cell r="Z1155">
            <v>0</v>
          </cell>
          <cell r="AA1155">
            <v>0</v>
          </cell>
          <cell r="AB1155">
            <v>0</v>
          </cell>
          <cell r="AC1155">
            <v>0</v>
          </cell>
        </row>
        <row r="1156">
          <cell r="J1156">
            <v>0</v>
          </cell>
          <cell r="K1156">
            <v>0</v>
          </cell>
          <cell r="L1156">
            <v>0</v>
          </cell>
          <cell r="M1156">
            <v>0</v>
          </cell>
          <cell r="N1156">
            <v>0</v>
          </cell>
          <cell r="O1156">
            <v>0</v>
          </cell>
          <cell r="P1156">
            <v>0</v>
          </cell>
          <cell r="Q1156">
            <v>0</v>
          </cell>
          <cell r="R1156">
            <v>0</v>
          </cell>
          <cell r="S1156">
            <v>0</v>
          </cell>
          <cell r="T1156">
            <v>0</v>
          </cell>
          <cell r="U1156">
            <v>0</v>
          </cell>
          <cell r="V1156">
            <v>0</v>
          </cell>
          <cell r="W1156">
            <v>0</v>
          </cell>
          <cell r="X1156">
            <v>0</v>
          </cell>
          <cell r="Y1156">
            <v>0</v>
          </cell>
          <cell r="Z1156">
            <v>0</v>
          </cell>
          <cell r="AA1156">
            <v>0</v>
          </cell>
          <cell r="AB1156">
            <v>0</v>
          </cell>
          <cell r="AC1156">
            <v>0</v>
          </cell>
        </row>
        <row r="1157">
          <cell r="J1157">
            <v>0</v>
          </cell>
          <cell r="K1157">
            <v>0</v>
          </cell>
          <cell r="L1157">
            <v>0</v>
          </cell>
          <cell r="M1157">
            <v>0</v>
          </cell>
          <cell r="N1157">
            <v>0</v>
          </cell>
          <cell r="O1157">
            <v>0</v>
          </cell>
          <cell r="P1157">
            <v>0</v>
          </cell>
          <cell r="Q1157">
            <v>0</v>
          </cell>
          <cell r="R1157">
            <v>0</v>
          </cell>
          <cell r="S1157">
            <v>0</v>
          </cell>
          <cell r="T1157">
            <v>0</v>
          </cell>
          <cell r="U1157">
            <v>0</v>
          </cell>
          <cell r="V1157">
            <v>0</v>
          </cell>
          <cell r="W1157">
            <v>0</v>
          </cell>
          <cell r="X1157">
            <v>0</v>
          </cell>
          <cell r="Y1157">
            <v>0</v>
          </cell>
          <cell r="Z1157">
            <v>0</v>
          </cell>
          <cell r="AA1157">
            <v>0</v>
          </cell>
          <cell r="AB1157">
            <v>0</v>
          </cell>
          <cell r="AC1157">
            <v>0</v>
          </cell>
        </row>
        <row r="1158">
          <cell r="J1158">
            <v>0</v>
          </cell>
          <cell r="K1158">
            <v>0</v>
          </cell>
          <cell r="L1158">
            <v>0</v>
          </cell>
          <cell r="M1158">
            <v>0</v>
          </cell>
          <cell r="N1158">
            <v>0</v>
          </cell>
          <cell r="O1158">
            <v>0</v>
          </cell>
          <cell r="P1158">
            <v>0</v>
          </cell>
          <cell r="Q1158">
            <v>0</v>
          </cell>
          <cell r="R1158">
            <v>0</v>
          </cell>
          <cell r="S1158">
            <v>0</v>
          </cell>
          <cell r="T1158">
            <v>0</v>
          </cell>
          <cell r="U1158">
            <v>0</v>
          </cell>
          <cell r="V1158">
            <v>0</v>
          </cell>
          <cell r="W1158">
            <v>0</v>
          </cell>
          <cell r="X1158">
            <v>0</v>
          </cell>
          <cell r="Y1158">
            <v>0</v>
          </cell>
          <cell r="Z1158">
            <v>0</v>
          </cell>
          <cell r="AA1158">
            <v>0</v>
          </cell>
          <cell r="AB1158">
            <v>0</v>
          </cell>
          <cell r="AC1158">
            <v>0</v>
          </cell>
        </row>
        <row r="1159">
          <cell r="J1159">
            <v>0</v>
          </cell>
          <cell r="K1159">
            <v>0</v>
          </cell>
          <cell r="L1159">
            <v>0</v>
          </cell>
          <cell r="M1159">
            <v>0</v>
          </cell>
          <cell r="N1159">
            <v>0</v>
          </cell>
          <cell r="O1159">
            <v>0</v>
          </cell>
          <cell r="P1159">
            <v>0</v>
          </cell>
          <cell r="Q1159">
            <v>0</v>
          </cell>
          <cell r="R1159">
            <v>0</v>
          </cell>
          <cell r="S1159">
            <v>0</v>
          </cell>
          <cell r="T1159">
            <v>0</v>
          </cell>
          <cell r="U1159">
            <v>0</v>
          </cell>
          <cell r="V1159">
            <v>0</v>
          </cell>
          <cell r="W1159">
            <v>0</v>
          </cell>
          <cell r="X1159">
            <v>0</v>
          </cell>
          <cell r="Y1159">
            <v>0</v>
          </cell>
          <cell r="Z1159">
            <v>0</v>
          </cell>
          <cell r="AA1159">
            <v>0</v>
          </cell>
          <cell r="AB1159">
            <v>0</v>
          </cell>
          <cell r="AC1159">
            <v>0</v>
          </cell>
        </row>
        <row r="1160">
          <cell r="J1160">
            <v>0</v>
          </cell>
          <cell r="K1160">
            <v>0</v>
          </cell>
          <cell r="L1160">
            <v>0</v>
          </cell>
          <cell r="M1160">
            <v>0</v>
          </cell>
          <cell r="N1160">
            <v>0</v>
          </cell>
          <cell r="O1160">
            <v>0</v>
          </cell>
          <cell r="P1160">
            <v>0</v>
          </cell>
          <cell r="Q1160">
            <v>0</v>
          </cell>
          <cell r="R1160">
            <v>0</v>
          </cell>
          <cell r="S1160">
            <v>0</v>
          </cell>
          <cell r="T1160">
            <v>0</v>
          </cell>
          <cell r="U1160">
            <v>0</v>
          </cell>
          <cell r="V1160">
            <v>0</v>
          </cell>
          <cell r="W1160">
            <v>0</v>
          </cell>
          <cell r="X1160">
            <v>0</v>
          </cell>
          <cell r="Y1160">
            <v>0</v>
          </cell>
          <cell r="Z1160">
            <v>0</v>
          </cell>
          <cell r="AA1160">
            <v>0</v>
          </cell>
          <cell r="AB1160">
            <v>0</v>
          </cell>
          <cell r="AC1160">
            <v>0</v>
          </cell>
        </row>
        <row r="1161">
          <cell r="J1161">
            <v>0</v>
          </cell>
          <cell r="K1161">
            <v>0</v>
          </cell>
          <cell r="L1161">
            <v>0</v>
          </cell>
          <cell r="M1161">
            <v>0</v>
          </cell>
          <cell r="N1161">
            <v>0</v>
          </cell>
          <cell r="O1161">
            <v>0</v>
          </cell>
          <cell r="P1161">
            <v>0</v>
          </cell>
          <cell r="Q1161">
            <v>0</v>
          </cell>
          <cell r="R1161">
            <v>0</v>
          </cell>
          <cell r="S1161">
            <v>0</v>
          </cell>
          <cell r="T1161">
            <v>0</v>
          </cell>
          <cell r="U1161">
            <v>0</v>
          </cell>
          <cell r="V1161">
            <v>0</v>
          </cell>
          <cell r="W1161">
            <v>0</v>
          </cell>
          <cell r="X1161">
            <v>0</v>
          </cell>
          <cell r="Y1161">
            <v>0</v>
          </cell>
          <cell r="Z1161">
            <v>0</v>
          </cell>
          <cell r="AA1161">
            <v>0</v>
          </cell>
          <cell r="AB1161">
            <v>0</v>
          </cell>
          <cell r="AC1161">
            <v>0</v>
          </cell>
        </row>
        <row r="1162">
          <cell r="J1162">
            <v>0</v>
          </cell>
          <cell r="K1162">
            <v>0</v>
          </cell>
          <cell r="L1162">
            <v>0</v>
          </cell>
          <cell r="M1162">
            <v>0</v>
          </cell>
          <cell r="N1162">
            <v>0</v>
          </cell>
          <cell r="O1162">
            <v>0</v>
          </cell>
          <cell r="P1162">
            <v>0</v>
          </cell>
          <cell r="Q1162">
            <v>0</v>
          </cell>
          <cell r="R1162">
            <v>0</v>
          </cell>
          <cell r="S1162">
            <v>0</v>
          </cell>
          <cell r="T1162">
            <v>0</v>
          </cell>
          <cell r="U1162">
            <v>0</v>
          </cell>
          <cell r="V1162">
            <v>0</v>
          </cell>
          <cell r="W1162">
            <v>0</v>
          </cell>
          <cell r="X1162">
            <v>0</v>
          </cell>
          <cell r="Y1162">
            <v>0</v>
          </cell>
          <cell r="Z1162">
            <v>0</v>
          </cell>
          <cell r="AA1162">
            <v>0</v>
          </cell>
          <cell r="AB1162">
            <v>0</v>
          </cell>
          <cell r="AC1162">
            <v>0</v>
          </cell>
        </row>
        <row r="1163">
          <cell r="J1163">
            <v>0</v>
          </cell>
          <cell r="K1163">
            <v>0</v>
          </cell>
          <cell r="L1163">
            <v>0</v>
          </cell>
          <cell r="M1163">
            <v>0</v>
          </cell>
          <cell r="N1163">
            <v>0</v>
          </cell>
          <cell r="O1163">
            <v>0</v>
          </cell>
          <cell r="P1163">
            <v>0</v>
          </cell>
          <cell r="Q1163">
            <v>0</v>
          </cell>
          <cell r="R1163">
            <v>0</v>
          </cell>
          <cell r="S1163">
            <v>0</v>
          </cell>
          <cell r="T1163">
            <v>0</v>
          </cell>
          <cell r="U1163">
            <v>0</v>
          </cell>
          <cell r="V1163">
            <v>0</v>
          </cell>
          <cell r="W1163">
            <v>0</v>
          </cell>
          <cell r="X1163">
            <v>0</v>
          </cell>
          <cell r="Y1163">
            <v>0</v>
          </cell>
          <cell r="Z1163">
            <v>0</v>
          </cell>
          <cell r="AA1163">
            <v>0</v>
          </cell>
          <cell r="AB1163">
            <v>0</v>
          </cell>
          <cell r="AC1163">
            <v>0</v>
          </cell>
        </row>
        <row r="1164">
          <cell r="J1164">
            <v>0</v>
          </cell>
          <cell r="K1164">
            <v>0</v>
          </cell>
          <cell r="L1164">
            <v>0</v>
          </cell>
          <cell r="M1164">
            <v>0</v>
          </cell>
          <cell r="N1164">
            <v>0</v>
          </cell>
          <cell r="O1164">
            <v>0</v>
          </cell>
          <cell r="P1164">
            <v>0</v>
          </cell>
          <cell r="Q1164">
            <v>0</v>
          </cell>
          <cell r="R1164">
            <v>0</v>
          </cell>
          <cell r="S1164">
            <v>0</v>
          </cell>
          <cell r="T1164">
            <v>0</v>
          </cell>
          <cell r="U1164">
            <v>0</v>
          </cell>
          <cell r="V1164">
            <v>0</v>
          </cell>
          <cell r="W1164">
            <v>0</v>
          </cell>
          <cell r="X1164">
            <v>0</v>
          </cell>
          <cell r="Y1164">
            <v>0</v>
          </cell>
          <cell r="Z1164">
            <v>0</v>
          </cell>
          <cell r="AA1164">
            <v>0</v>
          </cell>
          <cell r="AB1164">
            <v>0</v>
          </cell>
          <cell r="AC1164">
            <v>0</v>
          </cell>
        </row>
        <row r="1165">
          <cell r="J1165">
            <v>0</v>
          </cell>
          <cell r="K1165">
            <v>0</v>
          </cell>
          <cell r="L1165">
            <v>0</v>
          </cell>
          <cell r="M1165">
            <v>0</v>
          </cell>
          <cell r="N1165">
            <v>0</v>
          </cell>
          <cell r="O1165">
            <v>0</v>
          </cell>
          <cell r="P1165">
            <v>0</v>
          </cell>
          <cell r="Q1165">
            <v>0</v>
          </cell>
          <cell r="R1165">
            <v>0</v>
          </cell>
          <cell r="S1165">
            <v>0</v>
          </cell>
          <cell r="T1165">
            <v>0</v>
          </cell>
          <cell r="U1165">
            <v>0</v>
          </cell>
          <cell r="V1165">
            <v>0</v>
          </cell>
          <cell r="W1165">
            <v>0</v>
          </cell>
          <cell r="X1165">
            <v>0</v>
          </cell>
          <cell r="Y1165">
            <v>0</v>
          </cell>
          <cell r="Z1165">
            <v>0</v>
          </cell>
          <cell r="AA1165">
            <v>0</v>
          </cell>
          <cell r="AB1165">
            <v>0</v>
          </cell>
          <cell r="AC1165">
            <v>0</v>
          </cell>
        </row>
        <row r="1166">
          <cell r="J1166">
            <v>0</v>
          </cell>
          <cell r="K1166">
            <v>0</v>
          </cell>
          <cell r="L1166">
            <v>0</v>
          </cell>
          <cell r="M1166">
            <v>0</v>
          </cell>
          <cell r="N1166">
            <v>0</v>
          </cell>
          <cell r="O1166">
            <v>0</v>
          </cell>
          <cell r="P1166">
            <v>0</v>
          </cell>
          <cell r="Q1166">
            <v>0</v>
          </cell>
          <cell r="R1166">
            <v>0</v>
          </cell>
          <cell r="S1166">
            <v>0</v>
          </cell>
          <cell r="T1166">
            <v>0</v>
          </cell>
          <cell r="U1166">
            <v>0</v>
          </cell>
          <cell r="V1166">
            <v>0</v>
          </cell>
          <cell r="W1166">
            <v>0</v>
          </cell>
          <cell r="X1166">
            <v>0</v>
          </cell>
          <cell r="Y1166">
            <v>0</v>
          </cell>
          <cell r="Z1166">
            <v>0</v>
          </cell>
          <cell r="AA1166">
            <v>0</v>
          </cell>
          <cell r="AB1166">
            <v>0</v>
          </cell>
          <cell r="AC1166">
            <v>0</v>
          </cell>
        </row>
        <row r="1167">
          <cell r="J1167">
            <v>0</v>
          </cell>
          <cell r="K1167">
            <v>0</v>
          </cell>
          <cell r="L1167">
            <v>0</v>
          </cell>
          <cell r="M1167">
            <v>0</v>
          </cell>
          <cell r="N1167">
            <v>0</v>
          </cell>
          <cell r="O1167">
            <v>0</v>
          </cell>
          <cell r="P1167">
            <v>0</v>
          </cell>
          <cell r="Q1167">
            <v>0</v>
          </cell>
          <cell r="R1167">
            <v>0</v>
          </cell>
          <cell r="S1167">
            <v>0</v>
          </cell>
          <cell r="T1167">
            <v>0</v>
          </cell>
          <cell r="U1167">
            <v>0</v>
          </cell>
          <cell r="V1167">
            <v>0</v>
          </cell>
          <cell r="W1167">
            <v>0</v>
          </cell>
          <cell r="X1167">
            <v>0</v>
          </cell>
          <cell r="Y1167">
            <v>0</v>
          </cell>
          <cell r="Z1167">
            <v>0</v>
          </cell>
          <cell r="AA1167">
            <v>0</v>
          </cell>
          <cell r="AB1167">
            <v>0</v>
          </cell>
          <cell r="AC1167">
            <v>0</v>
          </cell>
        </row>
        <row r="1168">
          <cell r="J1168">
            <v>0</v>
          </cell>
          <cell r="K1168">
            <v>0</v>
          </cell>
          <cell r="L1168">
            <v>0</v>
          </cell>
          <cell r="M1168">
            <v>0</v>
          </cell>
          <cell r="N1168">
            <v>0</v>
          </cell>
          <cell r="O1168">
            <v>0</v>
          </cell>
          <cell r="P1168">
            <v>0</v>
          </cell>
          <cell r="Q1168">
            <v>0</v>
          </cell>
          <cell r="R1168">
            <v>0</v>
          </cell>
          <cell r="S1168">
            <v>0</v>
          </cell>
          <cell r="T1168">
            <v>0</v>
          </cell>
          <cell r="U1168">
            <v>0</v>
          </cell>
          <cell r="V1168">
            <v>0</v>
          </cell>
          <cell r="W1168">
            <v>0</v>
          </cell>
          <cell r="X1168">
            <v>0</v>
          </cell>
          <cell r="Y1168">
            <v>0</v>
          </cell>
          <cell r="Z1168">
            <v>0</v>
          </cell>
          <cell r="AA1168">
            <v>0</v>
          </cell>
          <cell r="AB1168">
            <v>0</v>
          </cell>
          <cell r="AC1168">
            <v>0</v>
          </cell>
        </row>
        <row r="1169">
          <cell r="J1169">
            <v>0</v>
          </cell>
          <cell r="K1169">
            <v>0</v>
          </cell>
          <cell r="L1169">
            <v>0</v>
          </cell>
          <cell r="M1169">
            <v>0</v>
          </cell>
          <cell r="N1169">
            <v>0</v>
          </cell>
          <cell r="O1169">
            <v>0</v>
          </cell>
          <cell r="P1169">
            <v>0</v>
          </cell>
          <cell r="Q1169">
            <v>0</v>
          </cell>
          <cell r="R1169">
            <v>0</v>
          </cell>
          <cell r="S1169">
            <v>0</v>
          </cell>
          <cell r="T1169">
            <v>0</v>
          </cell>
          <cell r="U1169">
            <v>0</v>
          </cell>
          <cell r="V1169">
            <v>0</v>
          </cell>
          <cell r="W1169">
            <v>0</v>
          </cell>
          <cell r="X1169">
            <v>0</v>
          </cell>
          <cell r="Y1169">
            <v>0</v>
          </cell>
          <cell r="Z1169">
            <v>0</v>
          </cell>
          <cell r="AA1169">
            <v>0</v>
          </cell>
          <cell r="AB1169">
            <v>0</v>
          </cell>
          <cell r="AC1169">
            <v>0</v>
          </cell>
        </row>
        <row r="1170">
          <cell r="J1170">
            <v>0</v>
          </cell>
          <cell r="K1170">
            <v>0</v>
          </cell>
          <cell r="L1170">
            <v>0</v>
          </cell>
          <cell r="M1170">
            <v>0</v>
          </cell>
          <cell r="N1170">
            <v>0</v>
          </cell>
          <cell r="O1170">
            <v>0</v>
          </cell>
          <cell r="P1170">
            <v>0</v>
          </cell>
          <cell r="Q1170">
            <v>0</v>
          </cell>
          <cell r="R1170">
            <v>0</v>
          </cell>
          <cell r="S1170">
            <v>0</v>
          </cell>
          <cell r="T1170">
            <v>0</v>
          </cell>
          <cell r="U1170">
            <v>0</v>
          </cell>
          <cell r="V1170">
            <v>0</v>
          </cell>
          <cell r="W1170">
            <v>0</v>
          </cell>
          <cell r="X1170">
            <v>0</v>
          </cell>
          <cell r="Y1170">
            <v>0</v>
          </cell>
          <cell r="Z1170">
            <v>0</v>
          </cell>
          <cell r="AA1170">
            <v>0</v>
          </cell>
          <cell r="AB1170">
            <v>0</v>
          </cell>
          <cell r="AC1170">
            <v>0</v>
          </cell>
        </row>
        <row r="1171">
          <cell r="J1171">
            <v>0</v>
          </cell>
          <cell r="K1171">
            <v>0</v>
          </cell>
          <cell r="L1171">
            <v>0</v>
          </cell>
          <cell r="M1171">
            <v>0</v>
          </cell>
          <cell r="N1171">
            <v>0</v>
          </cell>
          <cell r="O1171">
            <v>0</v>
          </cell>
          <cell r="P1171">
            <v>0</v>
          </cell>
          <cell r="Q1171">
            <v>0</v>
          </cell>
          <cell r="R1171">
            <v>0</v>
          </cell>
          <cell r="S1171">
            <v>0</v>
          </cell>
          <cell r="T1171">
            <v>0</v>
          </cell>
          <cell r="U1171">
            <v>0</v>
          </cell>
          <cell r="V1171">
            <v>0</v>
          </cell>
          <cell r="W1171">
            <v>0</v>
          </cell>
          <cell r="X1171">
            <v>0</v>
          </cell>
          <cell r="Y1171">
            <v>0</v>
          </cell>
          <cell r="Z1171">
            <v>0</v>
          </cell>
          <cell r="AA1171">
            <v>0</v>
          </cell>
          <cell r="AB1171">
            <v>0</v>
          </cell>
          <cell r="AC1171">
            <v>0</v>
          </cell>
        </row>
        <row r="1172">
          <cell r="J1172">
            <v>0</v>
          </cell>
          <cell r="K1172">
            <v>0</v>
          </cell>
          <cell r="L1172">
            <v>0</v>
          </cell>
          <cell r="M1172">
            <v>0</v>
          </cell>
          <cell r="N1172">
            <v>0</v>
          </cell>
          <cell r="O1172">
            <v>0</v>
          </cell>
          <cell r="P1172">
            <v>0</v>
          </cell>
          <cell r="Q1172">
            <v>0</v>
          </cell>
          <cell r="R1172">
            <v>0</v>
          </cell>
          <cell r="S1172">
            <v>0</v>
          </cell>
          <cell r="T1172">
            <v>0</v>
          </cell>
          <cell r="U1172">
            <v>0</v>
          </cell>
          <cell r="V1172">
            <v>0</v>
          </cell>
          <cell r="W1172">
            <v>0</v>
          </cell>
          <cell r="X1172">
            <v>0</v>
          </cell>
          <cell r="Y1172">
            <v>0</v>
          </cell>
          <cell r="Z1172">
            <v>0</v>
          </cell>
          <cell r="AA1172">
            <v>0</v>
          </cell>
          <cell r="AB1172">
            <v>0</v>
          </cell>
          <cell r="AC1172">
            <v>0</v>
          </cell>
        </row>
        <row r="1173">
          <cell r="J1173">
            <v>0</v>
          </cell>
          <cell r="K1173">
            <v>0</v>
          </cell>
          <cell r="L1173">
            <v>0</v>
          </cell>
          <cell r="M1173">
            <v>0</v>
          </cell>
          <cell r="N1173">
            <v>0</v>
          </cell>
          <cell r="O1173">
            <v>0</v>
          </cell>
          <cell r="P1173">
            <v>0</v>
          </cell>
          <cell r="Q1173">
            <v>0</v>
          </cell>
          <cell r="R1173">
            <v>0</v>
          </cell>
          <cell r="S1173">
            <v>0</v>
          </cell>
          <cell r="T1173">
            <v>0</v>
          </cell>
          <cell r="U1173">
            <v>0</v>
          </cell>
          <cell r="V1173">
            <v>0</v>
          </cell>
          <cell r="W1173">
            <v>0</v>
          </cell>
          <cell r="X1173">
            <v>0</v>
          </cell>
          <cell r="Y1173">
            <v>0</v>
          </cell>
          <cell r="Z1173">
            <v>0</v>
          </cell>
          <cell r="AA1173">
            <v>0</v>
          </cell>
          <cell r="AB1173">
            <v>0</v>
          </cell>
          <cell r="AC1173">
            <v>0</v>
          </cell>
        </row>
        <row r="1174">
          <cell r="J1174">
            <v>0</v>
          </cell>
          <cell r="K1174">
            <v>0</v>
          </cell>
          <cell r="L1174">
            <v>0</v>
          </cell>
          <cell r="M1174">
            <v>0</v>
          </cell>
          <cell r="N1174">
            <v>0</v>
          </cell>
          <cell r="O1174">
            <v>0</v>
          </cell>
          <cell r="P1174">
            <v>0</v>
          </cell>
          <cell r="Q1174">
            <v>0</v>
          </cell>
          <cell r="R1174">
            <v>0</v>
          </cell>
          <cell r="S1174">
            <v>0</v>
          </cell>
          <cell r="T1174">
            <v>0</v>
          </cell>
          <cell r="U1174">
            <v>0</v>
          </cell>
          <cell r="V1174">
            <v>0</v>
          </cell>
          <cell r="W1174">
            <v>0</v>
          </cell>
          <cell r="X1174">
            <v>0</v>
          </cell>
          <cell r="Y1174">
            <v>0</v>
          </cell>
          <cell r="Z1174">
            <v>0</v>
          </cell>
          <cell r="AA1174">
            <v>0</v>
          </cell>
          <cell r="AB1174">
            <v>0</v>
          </cell>
          <cell r="AC1174">
            <v>0</v>
          </cell>
        </row>
        <row r="1175">
          <cell r="J1175">
            <v>0</v>
          </cell>
          <cell r="K1175">
            <v>0</v>
          </cell>
          <cell r="L1175">
            <v>0</v>
          </cell>
          <cell r="M1175">
            <v>0</v>
          </cell>
          <cell r="N1175">
            <v>0</v>
          </cell>
          <cell r="O1175">
            <v>0</v>
          </cell>
          <cell r="P1175">
            <v>0</v>
          </cell>
          <cell r="Q1175">
            <v>0</v>
          </cell>
          <cell r="R1175">
            <v>0</v>
          </cell>
          <cell r="S1175">
            <v>0</v>
          </cell>
          <cell r="T1175">
            <v>0</v>
          </cell>
          <cell r="U1175">
            <v>0</v>
          </cell>
          <cell r="V1175">
            <v>0</v>
          </cell>
          <cell r="W1175">
            <v>0</v>
          </cell>
          <cell r="X1175">
            <v>0</v>
          </cell>
          <cell r="Y1175">
            <v>0</v>
          </cell>
          <cell r="Z1175">
            <v>0</v>
          </cell>
          <cell r="AA1175">
            <v>0</v>
          </cell>
          <cell r="AB1175">
            <v>0</v>
          </cell>
          <cell r="AC1175">
            <v>0</v>
          </cell>
        </row>
        <row r="1176">
          <cell r="J1176">
            <v>0</v>
          </cell>
          <cell r="K1176">
            <v>0</v>
          </cell>
          <cell r="L1176">
            <v>0</v>
          </cell>
          <cell r="M1176">
            <v>0</v>
          </cell>
          <cell r="N1176">
            <v>0</v>
          </cell>
          <cell r="O1176">
            <v>0</v>
          </cell>
          <cell r="P1176">
            <v>0</v>
          </cell>
          <cell r="Q1176">
            <v>0</v>
          </cell>
          <cell r="R1176">
            <v>0</v>
          </cell>
          <cell r="S1176">
            <v>0</v>
          </cell>
          <cell r="T1176">
            <v>0</v>
          </cell>
          <cell r="U1176">
            <v>0</v>
          </cell>
          <cell r="V1176">
            <v>0</v>
          </cell>
          <cell r="W1176">
            <v>0</v>
          </cell>
          <cell r="X1176">
            <v>0</v>
          </cell>
          <cell r="Y1176">
            <v>0</v>
          </cell>
          <cell r="Z1176">
            <v>0</v>
          </cell>
          <cell r="AA1176">
            <v>0</v>
          </cell>
          <cell r="AB1176">
            <v>0</v>
          </cell>
          <cell r="AC1176">
            <v>0</v>
          </cell>
        </row>
        <row r="1177">
          <cell r="J1177">
            <v>0</v>
          </cell>
          <cell r="K1177">
            <v>0</v>
          </cell>
          <cell r="L1177">
            <v>0</v>
          </cell>
          <cell r="M1177">
            <v>0</v>
          </cell>
          <cell r="N1177">
            <v>0</v>
          </cell>
          <cell r="O1177">
            <v>0</v>
          </cell>
          <cell r="P1177">
            <v>0</v>
          </cell>
          <cell r="Q1177">
            <v>0</v>
          </cell>
          <cell r="R1177">
            <v>0</v>
          </cell>
          <cell r="S1177">
            <v>0</v>
          </cell>
          <cell r="T1177">
            <v>0</v>
          </cell>
          <cell r="U1177">
            <v>0</v>
          </cell>
          <cell r="V1177">
            <v>0</v>
          </cell>
          <cell r="W1177">
            <v>0</v>
          </cell>
          <cell r="X1177">
            <v>0</v>
          </cell>
          <cell r="Y1177">
            <v>0</v>
          </cell>
          <cell r="Z1177">
            <v>0</v>
          </cell>
          <cell r="AA1177">
            <v>0</v>
          </cell>
          <cell r="AB1177">
            <v>0</v>
          </cell>
          <cell r="AC1177">
            <v>0</v>
          </cell>
        </row>
        <row r="1178">
          <cell r="J1178">
            <v>0</v>
          </cell>
          <cell r="K1178">
            <v>0</v>
          </cell>
          <cell r="L1178">
            <v>0</v>
          </cell>
          <cell r="M1178">
            <v>0</v>
          </cell>
          <cell r="N1178">
            <v>0</v>
          </cell>
          <cell r="O1178">
            <v>0</v>
          </cell>
          <cell r="P1178">
            <v>0</v>
          </cell>
          <cell r="Q1178">
            <v>0</v>
          </cell>
          <cell r="R1178">
            <v>0</v>
          </cell>
          <cell r="S1178">
            <v>0</v>
          </cell>
          <cell r="T1178">
            <v>0</v>
          </cell>
          <cell r="U1178">
            <v>0</v>
          </cell>
          <cell r="V1178">
            <v>0</v>
          </cell>
          <cell r="W1178">
            <v>0</v>
          </cell>
          <cell r="X1178">
            <v>0</v>
          </cell>
          <cell r="Y1178">
            <v>0</v>
          </cell>
          <cell r="Z1178">
            <v>0</v>
          </cell>
          <cell r="AA1178">
            <v>0</v>
          </cell>
          <cell r="AB1178">
            <v>0</v>
          </cell>
          <cell r="AC1178">
            <v>0</v>
          </cell>
        </row>
        <row r="1179">
          <cell r="J1179">
            <v>0</v>
          </cell>
          <cell r="K1179">
            <v>0</v>
          </cell>
          <cell r="L1179">
            <v>0</v>
          </cell>
          <cell r="M1179">
            <v>0</v>
          </cell>
          <cell r="N1179">
            <v>0</v>
          </cell>
          <cell r="O1179">
            <v>0</v>
          </cell>
          <cell r="P1179">
            <v>0</v>
          </cell>
          <cell r="Q1179">
            <v>0</v>
          </cell>
          <cell r="R1179">
            <v>0</v>
          </cell>
          <cell r="S1179">
            <v>0</v>
          </cell>
          <cell r="T1179">
            <v>0</v>
          </cell>
          <cell r="U1179">
            <v>0</v>
          </cell>
          <cell r="V1179">
            <v>0</v>
          </cell>
          <cell r="W1179">
            <v>0</v>
          </cell>
          <cell r="X1179">
            <v>0</v>
          </cell>
          <cell r="Y1179">
            <v>0</v>
          </cell>
          <cell r="Z1179">
            <v>0</v>
          </cell>
          <cell r="AA1179">
            <v>0</v>
          </cell>
          <cell r="AB1179">
            <v>0</v>
          </cell>
          <cell r="AC1179">
            <v>0</v>
          </cell>
        </row>
        <row r="1180">
          <cell r="J1180">
            <v>0</v>
          </cell>
          <cell r="K1180">
            <v>0</v>
          </cell>
          <cell r="L1180">
            <v>0</v>
          </cell>
          <cell r="M1180">
            <v>0</v>
          </cell>
          <cell r="N1180">
            <v>0</v>
          </cell>
          <cell r="O1180">
            <v>0</v>
          </cell>
          <cell r="P1180">
            <v>0</v>
          </cell>
          <cell r="Q1180">
            <v>0</v>
          </cell>
          <cell r="R1180">
            <v>0</v>
          </cell>
          <cell r="S1180">
            <v>0</v>
          </cell>
          <cell r="T1180">
            <v>0</v>
          </cell>
          <cell r="U1180">
            <v>0</v>
          </cell>
          <cell r="V1180">
            <v>0</v>
          </cell>
          <cell r="W1180">
            <v>0</v>
          </cell>
          <cell r="X1180">
            <v>0</v>
          </cell>
          <cell r="Y1180">
            <v>0</v>
          </cell>
          <cell r="Z1180">
            <v>0</v>
          </cell>
          <cell r="AA1180">
            <v>0</v>
          </cell>
          <cell r="AB1180">
            <v>0</v>
          </cell>
          <cell r="AC1180">
            <v>0</v>
          </cell>
        </row>
        <row r="1181">
          <cell r="J1181">
            <v>0</v>
          </cell>
          <cell r="K1181">
            <v>0</v>
          </cell>
          <cell r="L1181">
            <v>0</v>
          </cell>
          <cell r="M1181">
            <v>0</v>
          </cell>
          <cell r="N1181">
            <v>0</v>
          </cell>
          <cell r="O1181">
            <v>0</v>
          </cell>
          <cell r="P1181">
            <v>0</v>
          </cell>
          <cell r="Q1181">
            <v>0</v>
          </cell>
          <cell r="R1181">
            <v>0</v>
          </cell>
          <cell r="S1181">
            <v>0</v>
          </cell>
          <cell r="T1181">
            <v>0</v>
          </cell>
          <cell r="U1181">
            <v>0</v>
          </cell>
          <cell r="V1181">
            <v>0</v>
          </cell>
          <cell r="W1181">
            <v>0</v>
          </cell>
          <cell r="X1181">
            <v>0</v>
          </cell>
          <cell r="Y1181">
            <v>0</v>
          </cell>
          <cell r="Z1181">
            <v>0</v>
          </cell>
          <cell r="AA1181">
            <v>0</v>
          </cell>
          <cell r="AB1181">
            <v>0</v>
          </cell>
          <cell r="AC1181">
            <v>0</v>
          </cell>
        </row>
        <row r="1182">
          <cell r="J1182">
            <v>0</v>
          </cell>
          <cell r="K1182">
            <v>0</v>
          </cell>
          <cell r="L1182">
            <v>0</v>
          </cell>
          <cell r="M1182">
            <v>0</v>
          </cell>
          <cell r="N1182">
            <v>0</v>
          </cell>
          <cell r="O1182">
            <v>0</v>
          </cell>
          <cell r="P1182">
            <v>0</v>
          </cell>
          <cell r="Q1182">
            <v>0</v>
          </cell>
          <cell r="R1182">
            <v>0</v>
          </cell>
          <cell r="S1182">
            <v>0</v>
          </cell>
          <cell r="T1182">
            <v>0</v>
          </cell>
          <cell r="U1182">
            <v>0</v>
          </cell>
          <cell r="V1182">
            <v>0</v>
          </cell>
          <cell r="W1182">
            <v>0</v>
          </cell>
          <cell r="X1182">
            <v>0</v>
          </cell>
          <cell r="Y1182">
            <v>0</v>
          </cell>
          <cell r="Z1182">
            <v>0</v>
          </cell>
          <cell r="AA1182">
            <v>0</v>
          </cell>
          <cell r="AB1182">
            <v>0</v>
          </cell>
          <cell r="AC1182">
            <v>0</v>
          </cell>
        </row>
        <row r="1183">
          <cell r="J1183">
            <v>3.9872439030664752</v>
          </cell>
          <cell r="K1183">
            <v>3.9872439030664752</v>
          </cell>
          <cell r="L1183">
            <v>3.9872439030664752</v>
          </cell>
          <cell r="M1183">
            <v>3.9872439030664752</v>
          </cell>
          <cell r="N1183">
            <v>3.9872439030664752</v>
          </cell>
          <cell r="O1183">
            <v>3.9872439030664752</v>
          </cell>
          <cell r="P1183">
            <v>3.9872439030664752</v>
          </cell>
          <cell r="Q1183">
            <v>3.9872439030664752</v>
          </cell>
          <cell r="R1183">
            <v>3.9872439030664752</v>
          </cell>
          <cell r="S1183">
            <v>3.9872439030664752</v>
          </cell>
          <cell r="T1183">
            <v>3.9872439030664752</v>
          </cell>
          <cell r="U1183">
            <v>3.9872439030664752</v>
          </cell>
          <cell r="V1183">
            <v>3.9872439030664752</v>
          </cell>
          <cell r="W1183">
            <v>3.9872439030664752</v>
          </cell>
          <cell r="X1183">
            <v>3.9872439030664752</v>
          </cell>
          <cell r="Y1183">
            <v>3.9872439030664752</v>
          </cell>
          <cell r="Z1183">
            <v>3.9872439030664752</v>
          </cell>
          <cell r="AA1183">
            <v>3.9872439030664752</v>
          </cell>
          <cell r="AB1183">
            <v>3.9872439030664752</v>
          </cell>
          <cell r="AC1183">
            <v>3.9872439030664752</v>
          </cell>
        </row>
        <row r="1184">
          <cell r="J1184">
            <v>0</v>
          </cell>
          <cell r="K1184">
            <v>0</v>
          </cell>
          <cell r="L1184">
            <v>0</v>
          </cell>
          <cell r="M1184">
            <v>0</v>
          </cell>
          <cell r="N1184">
            <v>0</v>
          </cell>
          <cell r="O1184">
            <v>0</v>
          </cell>
          <cell r="P1184">
            <v>0</v>
          </cell>
          <cell r="Q1184">
            <v>0</v>
          </cell>
          <cell r="R1184">
            <v>0</v>
          </cell>
          <cell r="S1184">
            <v>0</v>
          </cell>
          <cell r="T1184">
            <v>0</v>
          </cell>
          <cell r="U1184">
            <v>0</v>
          </cell>
          <cell r="V1184">
            <v>0</v>
          </cell>
          <cell r="W1184">
            <v>0</v>
          </cell>
          <cell r="X1184">
            <v>0</v>
          </cell>
          <cell r="Y1184">
            <v>0</v>
          </cell>
          <cell r="Z1184">
            <v>0</v>
          </cell>
          <cell r="AA1184">
            <v>0</v>
          </cell>
          <cell r="AB1184">
            <v>0</v>
          </cell>
          <cell r="AC1184">
            <v>0</v>
          </cell>
        </row>
        <row r="1185">
          <cell r="J1185">
            <v>0</v>
          </cell>
          <cell r="K1185">
            <v>0</v>
          </cell>
          <cell r="L1185">
            <v>0</v>
          </cell>
          <cell r="M1185">
            <v>0</v>
          </cell>
          <cell r="N1185">
            <v>0</v>
          </cell>
          <cell r="O1185">
            <v>0</v>
          </cell>
          <cell r="P1185">
            <v>0</v>
          </cell>
          <cell r="Q1185">
            <v>0</v>
          </cell>
          <cell r="R1185">
            <v>0</v>
          </cell>
          <cell r="S1185">
            <v>0</v>
          </cell>
          <cell r="T1185">
            <v>0</v>
          </cell>
          <cell r="U1185">
            <v>0</v>
          </cell>
          <cell r="V1185">
            <v>0</v>
          </cell>
          <cell r="W1185">
            <v>0</v>
          </cell>
          <cell r="X1185">
            <v>0</v>
          </cell>
          <cell r="Y1185">
            <v>0</v>
          </cell>
          <cell r="Z1185">
            <v>0</v>
          </cell>
          <cell r="AA1185">
            <v>0</v>
          </cell>
          <cell r="AB1185">
            <v>0</v>
          </cell>
          <cell r="AC1185">
            <v>0</v>
          </cell>
        </row>
        <row r="1186">
          <cell r="J1186">
            <v>0</v>
          </cell>
          <cell r="K1186">
            <v>0</v>
          </cell>
          <cell r="L1186">
            <v>0</v>
          </cell>
          <cell r="M1186">
            <v>0</v>
          </cell>
          <cell r="N1186">
            <v>0</v>
          </cell>
          <cell r="O1186">
            <v>0</v>
          </cell>
          <cell r="P1186">
            <v>0</v>
          </cell>
          <cell r="Q1186">
            <v>0</v>
          </cell>
          <cell r="R1186">
            <v>0</v>
          </cell>
          <cell r="S1186">
            <v>0</v>
          </cell>
          <cell r="T1186">
            <v>0</v>
          </cell>
          <cell r="U1186">
            <v>0</v>
          </cell>
          <cell r="V1186">
            <v>0</v>
          </cell>
          <cell r="W1186">
            <v>0</v>
          </cell>
          <cell r="X1186">
            <v>0</v>
          </cell>
          <cell r="Y1186">
            <v>0</v>
          </cell>
          <cell r="Z1186">
            <v>0</v>
          </cell>
          <cell r="AA1186">
            <v>0</v>
          </cell>
          <cell r="AB1186">
            <v>0</v>
          </cell>
          <cell r="AC1186">
            <v>0</v>
          </cell>
        </row>
        <row r="1187">
          <cell r="J1187">
            <v>0</v>
          </cell>
          <cell r="K1187">
            <v>0</v>
          </cell>
          <cell r="L1187">
            <v>0</v>
          </cell>
          <cell r="M1187">
            <v>0</v>
          </cell>
          <cell r="N1187">
            <v>0</v>
          </cell>
          <cell r="O1187">
            <v>0</v>
          </cell>
          <cell r="P1187">
            <v>0</v>
          </cell>
          <cell r="Q1187">
            <v>0</v>
          </cell>
          <cell r="R1187">
            <v>0</v>
          </cell>
          <cell r="S1187">
            <v>0</v>
          </cell>
          <cell r="T1187">
            <v>0</v>
          </cell>
          <cell r="U1187">
            <v>0</v>
          </cell>
          <cell r="V1187">
            <v>0</v>
          </cell>
          <cell r="W1187">
            <v>0</v>
          </cell>
          <cell r="X1187">
            <v>0</v>
          </cell>
          <cell r="Y1187">
            <v>0</v>
          </cell>
          <cell r="Z1187">
            <v>0</v>
          </cell>
          <cell r="AA1187">
            <v>0</v>
          </cell>
          <cell r="AB1187">
            <v>0</v>
          </cell>
          <cell r="AC1187">
            <v>0</v>
          </cell>
        </row>
        <row r="1188">
          <cell r="J1188">
            <v>0</v>
          </cell>
          <cell r="K1188">
            <v>0</v>
          </cell>
          <cell r="L1188">
            <v>0</v>
          </cell>
          <cell r="M1188">
            <v>0</v>
          </cell>
          <cell r="N1188">
            <v>0</v>
          </cell>
          <cell r="O1188">
            <v>0</v>
          </cell>
          <cell r="P1188">
            <v>0</v>
          </cell>
          <cell r="Q1188">
            <v>0</v>
          </cell>
          <cell r="R1188">
            <v>0</v>
          </cell>
          <cell r="S1188">
            <v>0</v>
          </cell>
          <cell r="T1188">
            <v>0</v>
          </cell>
          <cell r="U1188">
            <v>0</v>
          </cell>
          <cell r="V1188">
            <v>0</v>
          </cell>
          <cell r="W1188">
            <v>0</v>
          </cell>
          <cell r="X1188">
            <v>0</v>
          </cell>
          <cell r="Y1188">
            <v>0</v>
          </cell>
          <cell r="Z1188">
            <v>0</v>
          </cell>
          <cell r="AA1188">
            <v>0</v>
          </cell>
          <cell r="AB1188">
            <v>0</v>
          </cell>
          <cell r="AC1188">
            <v>0</v>
          </cell>
        </row>
        <row r="1189">
          <cell r="J1189">
            <v>0</v>
          </cell>
          <cell r="K1189">
            <v>0</v>
          </cell>
          <cell r="L1189">
            <v>0</v>
          </cell>
          <cell r="M1189">
            <v>0</v>
          </cell>
          <cell r="N1189">
            <v>0</v>
          </cell>
          <cell r="O1189">
            <v>0</v>
          </cell>
          <cell r="P1189">
            <v>0</v>
          </cell>
          <cell r="Q1189">
            <v>0</v>
          </cell>
          <cell r="R1189">
            <v>0</v>
          </cell>
          <cell r="S1189">
            <v>0</v>
          </cell>
          <cell r="T1189">
            <v>0</v>
          </cell>
          <cell r="U1189">
            <v>0</v>
          </cell>
          <cell r="V1189">
            <v>0</v>
          </cell>
          <cell r="W1189">
            <v>0</v>
          </cell>
          <cell r="X1189">
            <v>0</v>
          </cell>
          <cell r="Y1189">
            <v>0</v>
          </cell>
          <cell r="Z1189">
            <v>0</v>
          </cell>
          <cell r="AA1189">
            <v>0</v>
          </cell>
          <cell r="AB1189">
            <v>0</v>
          </cell>
          <cell r="AC1189">
            <v>0</v>
          </cell>
        </row>
        <row r="1190">
          <cell r="J1190">
            <v>0</v>
          </cell>
          <cell r="K1190">
            <v>0</v>
          </cell>
          <cell r="L1190">
            <v>0</v>
          </cell>
          <cell r="M1190">
            <v>0</v>
          </cell>
          <cell r="N1190">
            <v>0</v>
          </cell>
          <cell r="O1190">
            <v>0</v>
          </cell>
          <cell r="P1190">
            <v>0</v>
          </cell>
          <cell r="Q1190">
            <v>0</v>
          </cell>
          <cell r="R1190">
            <v>0</v>
          </cell>
          <cell r="S1190">
            <v>0</v>
          </cell>
          <cell r="T1190">
            <v>0</v>
          </cell>
          <cell r="U1190">
            <v>0</v>
          </cell>
          <cell r="V1190">
            <v>0</v>
          </cell>
          <cell r="W1190">
            <v>0</v>
          </cell>
          <cell r="X1190">
            <v>0</v>
          </cell>
          <cell r="Y1190">
            <v>0</v>
          </cell>
          <cell r="Z1190">
            <v>0</v>
          </cell>
          <cell r="AA1190">
            <v>0</v>
          </cell>
          <cell r="AB1190">
            <v>0</v>
          </cell>
          <cell r="AC1190">
            <v>0</v>
          </cell>
        </row>
        <row r="1191">
          <cell r="J1191">
            <v>0</v>
          </cell>
          <cell r="K1191">
            <v>0</v>
          </cell>
          <cell r="L1191">
            <v>0</v>
          </cell>
          <cell r="M1191">
            <v>0</v>
          </cell>
          <cell r="N1191">
            <v>0</v>
          </cell>
          <cell r="O1191">
            <v>0</v>
          </cell>
          <cell r="P1191">
            <v>0</v>
          </cell>
          <cell r="Q1191">
            <v>0</v>
          </cell>
          <cell r="R1191">
            <v>0</v>
          </cell>
          <cell r="S1191">
            <v>0</v>
          </cell>
          <cell r="T1191">
            <v>0</v>
          </cell>
          <cell r="U1191">
            <v>0</v>
          </cell>
          <cell r="V1191">
            <v>0</v>
          </cell>
          <cell r="W1191">
            <v>0</v>
          </cell>
          <cell r="X1191">
            <v>0</v>
          </cell>
          <cell r="Y1191">
            <v>0</v>
          </cell>
          <cell r="Z1191">
            <v>0</v>
          </cell>
          <cell r="AA1191">
            <v>0</v>
          </cell>
          <cell r="AB1191">
            <v>0</v>
          </cell>
          <cell r="AC1191">
            <v>0</v>
          </cell>
        </row>
        <row r="1192">
          <cell r="J1192">
            <v>0</v>
          </cell>
          <cell r="K1192">
            <v>0</v>
          </cell>
          <cell r="L1192">
            <v>0</v>
          </cell>
          <cell r="M1192">
            <v>0</v>
          </cell>
          <cell r="N1192">
            <v>0</v>
          </cell>
          <cell r="O1192">
            <v>0</v>
          </cell>
          <cell r="P1192">
            <v>0</v>
          </cell>
          <cell r="Q1192">
            <v>0</v>
          </cell>
          <cell r="R1192">
            <v>0</v>
          </cell>
          <cell r="S1192">
            <v>0</v>
          </cell>
          <cell r="T1192">
            <v>0</v>
          </cell>
          <cell r="U1192">
            <v>0</v>
          </cell>
          <cell r="V1192">
            <v>0</v>
          </cell>
          <cell r="W1192">
            <v>0</v>
          </cell>
          <cell r="X1192">
            <v>0</v>
          </cell>
          <cell r="Y1192">
            <v>0</v>
          </cell>
          <cell r="Z1192">
            <v>0</v>
          </cell>
          <cell r="AA1192">
            <v>0</v>
          </cell>
          <cell r="AB1192">
            <v>0</v>
          </cell>
          <cell r="AC1192">
            <v>0</v>
          </cell>
        </row>
        <row r="1193">
          <cell r="J1193">
            <v>0</v>
          </cell>
          <cell r="K1193">
            <v>0</v>
          </cell>
          <cell r="L1193">
            <v>0</v>
          </cell>
          <cell r="M1193">
            <v>0</v>
          </cell>
          <cell r="N1193">
            <v>0</v>
          </cell>
          <cell r="O1193">
            <v>0</v>
          </cell>
          <cell r="P1193">
            <v>0</v>
          </cell>
          <cell r="Q1193">
            <v>0</v>
          </cell>
          <cell r="R1193">
            <v>0</v>
          </cell>
          <cell r="S1193">
            <v>0</v>
          </cell>
          <cell r="T1193">
            <v>0</v>
          </cell>
          <cell r="U1193">
            <v>0</v>
          </cell>
          <cell r="V1193">
            <v>0</v>
          </cell>
          <cell r="W1193">
            <v>0</v>
          </cell>
          <cell r="X1193">
            <v>0</v>
          </cell>
          <cell r="Y1193">
            <v>0</v>
          </cell>
          <cell r="Z1193">
            <v>0</v>
          </cell>
          <cell r="AA1193">
            <v>0</v>
          </cell>
          <cell r="AB1193">
            <v>0</v>
          </cell>
          <cell r="AC1193">
            <v>0</v>
          </cell>
        </row>
        <row r="1194">
          <cell r="J1194">
            <v>0</v>
          </cell>
          <cell r="K1194">
            <v>0</v>
          </cell>
          <cell r="L1194">
            <v>0</v>
          </cell>
          <cell r="M1194">
            <v>0</v>
          </cell>
          <cell r="N1194">
            <v>0</v>
          </cell>
          <cell r="O1194">
            <v>0</v>
          </cell>
          <cell r="P1194">
            <v>0</v>
          </cell>
          <cell r="Q1194">
            <v>0</v>
          </cell>
          <cell r="R1194">
            <v>0</v>
          </cell>
          <cell r="S1194">
            <v>0</v>
          </cell>
          <cell r="T1194">
            <v>0</v>
          </cell>
          <cell r="U1194">
            <v>0</v>
          </cell>
          <cell r="V1194">
            <v>0</v>
          </cell>
          <cell r="W1194">
            <v>0</v>
          </cell>
          <cell r="X1194">
            <v>0</v>
          </cell>
          <cell r="Y1194">
            <v>0</v>
          </cell>
          <cell r="Z1194">
            <v>0</v>
          </cell>
          <cell r="AA1194">
            <v>0</v>
          </cell>
          <cell r="AB1194">
            <v>0</v>
          </cell>
          <cell r="AC1194">
            <v>0</v>
          </cell>
        </row>
        <row r="1195">
          <cell r="J1195">
            <v>0</v>
          </cell>
          <cell r="K1195">
            <v>0</v>
          </cell>
          <cell r="L1195">
            <v>0</v>
          </cell>
          <cell r="M1195">
            <v>0</v>
          </cell>
          <cell r="N1195">
            <v>0</v>
          </cell>
          <cell r="O1195">
            <v>0</v>
          </cell>
          <cell r="P1195">
            <v>0</v>
          </cell>
          <cell r="Q1195">
            <v>0</v>
          </cell>
          <cell r="R1195">
            <v>0</v>
          </cell>
          <cell r="S1195">
            <v>0</v>
          </cell>
          <cell r="T1195">
            <v>0</v>
          </cell>
          <cell r="U1195">
            <v>0</v>
          </cell>
          <cell r="V1195">
            <v>0</v>
          </cell>
          <cell r="W1195">
            <v>0</v>
          </cell>
          <cell r="X1195">
            <v>0</v>
          </cell>
          <cell r="Y1195">
            <v>0</v>
          </cell>
          <cell r="Z1195">
            <v>0</v>
          </cell>
          <cell r="AA1195">
            <v>0</v>
          </cell>
          <cell r="AB1195">
            <v>0</v>
          </cell>
          <cell r="AC1195">
            <v>0</v>
          </cell>
        </row>
        <row r="1196">
          <cell r="J1196">
            <v>0</v>
          </cell>
          <cell r="K1196">
            <v>0</v>
          </cell>
          <cell r="L1196">
            <v>0</v>
          </cell>
          <cell r="M1196">
            <v>0</v>
          </cell>
          <cell r="N1196">
            <v>0</v>
          </cell>
          <cell r="O1196">
            <v>0</v>
          </cell>
          <cell r="P1196">
            <v>0</v>
          </cell>
          <cell r="Q1196">
            <v>0</v>
          </cell>
          <cell r="R1196">
            <v>0</v>
          </cell>
          <cell r="S1196">
            <v>0</v>
          </cell>
          <cell r="T1196">
            <v>0</v>
          </cell>
          <cell r="U1196">
            <v>0</v>
          </cell>
          <cell r="V1196">
            <v>0</v>
          </cell>
          <cell r="W1196">
            <v>0</v>
          </cell>
          <cell r="X1196">
            <v>0</v>
          </cell>
          <cell r="Y1196">
            <v>0</v>
          </cell>
          <cell r="Z1196">
            <v>0</v>
          </cell>
          <cell r="AA1196">
            <v>0</v>
          </cell>
          <cell r="AB1196">
            <v>0</v>
          </cell>
          <cell r="AC1196">
            <v>0</v>
          </cell>
        </row>
        <row r="1197">
          <cell r="J1197">
            <v>0</v>
          </cell>
          <cell r="K1197">
            <v>0</v>
          </cell>
          <cell r="L1197">
            <v>0</v>
          </cell>
          <cell r="M1197">
            <v>0</v>
          </cell>
          <cell r="N1197">
            <v>0</v>
          </cell>
          <cell r="O1197">
            <v>0</v>
          </cell>
          <cell r="P1197">
            <v>0</v>
          </cell>
          <cell r="Q1197">
            <v>0</v>
          </cell>
          <cell r="R1197">
            <v>0</v>
          </cell>
          <cell r="S1197">
            <v>0</v>
          </cell>
          <cell r="T1197">
            <v>0</v>
          </cell>
          <cell r="U1197">
            <v>0</v>
          </cell>
          <cell r="V1197">
            <v>0</v>
          </cell>
          <cell r="W1197">
            <v>0</v>
          </cell>
          <cell r="X1197">
            <v>0</v>
          </cell>
          <cell r="Y1197">
            <v>0</v>
          </cell>
          <cell r="Z1197">
            <v>0</v>
          </cell>
          <cell r="AA1197">
            <v>0</v>
          </cell>
          <cell r="AB1197">
            <v>0</v>
          </cell>
          <cell r="AC1197">
            <v>0</v>
          </cell>
        </row>
        <row r="1198">
          <cell r="J1198">
            <v>0</v>
          </cell>
          <cell r="K1198">
            <v>0</v>
          </cell>
          <cell r="L1198">
            <v>0</v>
          </cell>
          <cell r="M1198">
            <v>0</v>
          </cell>
          <cell r="N1198">
            <v>0</v>
          </cell>
          <cell r="O1198">
            <v>0</v>
          </cell>
          <cell r="P1198">
            <v>0</v>
          </cell>
          <cell r="Q1198">
            <v>0</v>
          </cell>
          <cell r="R1198">
            <v>0</v>
          </cell>
          <cell r="S1198">
            <v>0</v>
          </cell>
          <cell r="T1198">
            <v>0</v>
          </cell>
          <cell r="U1198">
            <v>0</v>
          </cell>
          <cell r="V1198">
            <v>0</v>
          </cell>
          <cell r="W1198">
            <v>0</v>
          </cell>
          <cell r="X1198">
            <v>0</v>
          </cell>
          <cell r="Y1198">
            <v>0</v>
          </cell>
          <cell r="Z1198">
            <v>0</v>
          </cell>
          <cell r="AA1198">
            <v>0</v>
          </cell>
          <cell r="AB1198">
            <v>0</v>
          </cell>
          <cell r="AC1198">
            <v>0</v>
          </cell>
        </row>
        <row r="1199">
          <cell r="J1199">
            <v>0</v>
          </cell>
          <cell r="K1199">
            <v>0</v>
          </cell>
          <cell r="L1199">
            <v>0</v>
          </cell>
          <cell r="M1199">
            <v>0</v>
          </cell>
          <cell r="N1199">
            <v>0</v>
          </cell>
          <cell r="O1199">
            <v>0</v>
          </cell>
          <cell r="P1199">
            <v>0</v>
          </cell>
          <cell r="Q1199">
            <v>0</v>
          </cell>
          <cell r="R1199">
            <v>0</v>
          </cell>
          <cell r="S1199">
            <v>0</v>
          </cell>
          <cell r="T1199">
            <v>0</v>
          </cell>
          <cell r="U1199">
            <v>0</v>
          </cell>
          <cell r="V1199">
            <v>0</v>
          </cell>
          <cell r="W1199">
            <v>0</v>
          </cell>
          <cell r="X1199">
            <v>0</v>
          </cell>
          <cell r="Y1199">
            <v>0</v>
          </cell>
          <cell r="Z1199">
            <v>0</v>
          </cell>
          <cell r="AA1199">
            <v>0</v>
          </cell>
          <cell r="AB1199">
            <v>0</v>
          </cell>
          <cell r="AC1199">
            <v>0</v>
          </cell>
        </row>
        <row r="1200">
          <cell r="J1200">
            <v>0</v>
          </cell>
          <cell r="K1200">
            <v>0</v>
          </cell>
          <cell r="L1200">
            <v>0</v>
          </cell>
          <cell r="M1200">
            <v>0</v>
          </cell>
          <cell r="N1200">
            <v>0</v>
          </cell>
          <cell r="O1200">
            <v>0</v>
          </cell>
          <cell r="P1200">
            <v>0</v>
          </cell>
          <cell r="Q1200">
            <v>0</v>
          </cell>
          <cell r="R1200">
            <v>0</v>
          </cell>
          <cell r="S1200">
            <v>0</v>
          </cell>
          <cell r="T1200">
            <v>0</v>
          </cell>
          <cell r="U1200">
            <v>0</v>
          </cell>
          <cell r="V1200">
            <v>0</v>
          </cell>
          <cell r="W1200">
            <v>0</v>
          </cell>
          <cell r="X1200">
            <v>0</v>
          </cell>
          <cell r="Y1200">
            <v>0</v>
          </cell>
          <cell r="Z1200">
            <v>0</v>
          </cell>
          <cell r="AA1200">
            <v>0</v>
          </cell>
          <cell r="AB1200">
            <v>0</v>
          </cell>
          <cell r="AC1200">
            <v>0</v>
          </cell>
        </row>
        <row r="1201">
          <cell r="J1201">
            <v>0</v>
          </cell>
          <cell r="K1201">
            <v>0</v>
          </cell>
          <cell r="L1201">
            <v>0</v>
          </cell>
          <cell r="M1201">
            <v>0</v>
          </cell>
          <cell r="N1201">
            <v>0</v>
          </cell>
          <cell r="O1201">
            <v>0</v>
          </cell>
          <cell r="P1201">
            <v>0</v>
          </cell>
          <cell r="Q1201">
            <v>0</v>
          </cell>
          <cell r="R1201">
            <v>0</v>
          </cell>
          <cell r="S1201">
            <v>0</v>
          </cell>
          <cell r="T1201">
            <v>0</v>
          </cell>
          <cell r="U1201">
            <v>0</v>
          </cell>
          <cell r="V1201">
            <v>0</v>
          </cell>
          <cell r="W1201">
            <v>0</v>
          </cell>
          <cell r="X1201">
            <v>0</v>
          </cell>
          <cell r="Y1201">
            <v>0</v>
          </cell>
          <cell r="Z1201">
            <v>0</v>
          </cell>
          <cell r="AA1201">
            <v>0</v>
          </cell>
          <cell r="AB1201">
            <v>0</v>
          </cell>
          <cell r="AC1201">
            <v>0</v>
          </cell>
        </row>
        <row r="1202">
          <cell r="J1202">
            <v>0</v>
          </cell>
          <cell r="K1202">
            <v>0</v>
          </cell>
          <cell r="L1202">
            <v>0</v>
          </cell>
          <cell r="M1202">
            <v>0</v>
          </cell>
          <cell r="N1202">
            <v>0</v>
          </cell>
          <cell r="O1202">
            <v>0</v>
          </cell>
          <cell r="P1202">
            <v>0</v>
          </cell>
          <cell r="Q1202">
            <v>0</v>
          </cell>
          <cell r="R1202">
            <v>0</v>
          </cell>
          <cell r="S1202">
            <v>0</v>
          </cell>
          <cell r="T1202">
            <v>0</v>
          </cell>
          <cell r="U1202">
            <v>0</v>
          </cell>
          <cell r="V1202">
            <v>0</v>
          </cell>
          <cell r="W1202">
            <v>0</v>
          </cell>
          <cell r="X1202">
            <v>0</v>
          </cell>
          <cell r="Y1202">
            <v>0</v>
          </cell>
          <cell r="Z1202">
            <v>0</v>
          </cell>
          <cell r="AA1202">
            <v>0</v>
          </cell>
          <cell r="AB1202">
            <v>0</v>
          </cell>
          <cell r="AC1202">
            <v>0</v>
          </cell>
        </row>
        <row r="1203">
          <cell r="J1203">
            <v>0</v>
          </cell>
          <cell r="K1203">
            <v>0</v>
          </cell>
          <cell r="L1203">
            <v>0</v>
          </cell>
          <cell r="M1203">
            <v>0</v>
          </cell>
          <cell r="N1203">
            <v>0</v>
          </cell>
          <cell r="O1203">
            <v>0</v>
          </cell>
          <cell r="P1203">
            <v>0</v>
          </cell>
          <cell r="Q1203">
            <v>0</v>
          </cell>
          <cell r="R1203">
            <v>0</v>
          </cell>
          <cell r="S1203">
            <v>0</v>
          </cell>
          <cell r="T1203">
            <v>0</v>
          </cell>
          <cell r="U1203">
            <v>0</v>
          </cell>
          <cell r="V1203">
            <v>0</v>
          </cell>
          <cell r="W1203">
            <v>0</v>
          </cell>
          <cell r="X1203">
            <v>0</v>
          </cell>
          <cell r="Y1203">
            <v>0</v>
          </cell>
          <cell r="Z1203">
            <v>0</v>
          </cell>
          <cell r="AA1203">
            <v>0</v>
          </cell>
          <cell r="AB1203">
            <v>0</v>
          </cell>
          <cell r="AC1203">
            <v>0</v>
          </cell>
        </row>
        <row r="1204">
          <cell r="J1204">
            <v>0</v>
          </cell>
          <cell r="K1204">
            <v>0</v>
          </cell>
          <cell r="L1204">
            <v>0</v>
          </cell>
          <cell r="M1204">
            <v>0</v>
          </cell>
          <cell r="N1204">
            <v>0</v>
          </cell>
          <cell r="O1204">
            <v>0</v>
          </cell>
          <cell r="P1204">
            <v>0</v>
          </cell>
          <cell r="Q1204">
            <v>0</v>
          </cell>
          <cell r="R1204">
            <v>0</v>
          </cell>
          <cell r="S1204">
            <v>0</v>
          </cell>
          <cell r="T1204">
            <v>0</v>
          </cell>
          <cell r="U1204">
            <v>0</v>
          </cell>
          <cell r="V1204">
            <v>0</v>
          </cell>
          <cell r="W1204">
            <v>0</v>
          </cell>
          <cell r="X1204">
            <v>0</v>
          </cell>
          <cell r="Y1204">
            <v>0</v>
          </cell>
          <cell r="Z1204">
            <v>0</v>
          </cell>
          <cell r="AA1204">
            <v>0</v>
          </cell>
          <cell r="AB1204">
            <v>0</v>
          </cell>
          <cell r="AC1204">
            <v>0</v>
          </cell>
        </row>
        <row r="1205">
          <cell r="J1205">
            <v>0</v>
          </cell>
          <cell r="K1205">
            <v>0</v>
          </cell>
          <cell r="L1205">
            <v>0</v>
          </cell>
          <cell r="M1205">
            <v>0</v>
          </cell>
          <cell r="N1205">
            <v>0</v>
          </cell>
          <cell r="O1205">
            <v>0</v>
          </cell>
          <cell r="P1205">
            <v>0</v>
          </cell>
          <cell r="Q1205">
            <v>0</v>
          </cell>
          <cell r="R1205">
            <v>0</v>
          </cell>
          <cell r="S1205">
            <v>0</v>
          </cell>
          <cell r="T1205">
            <v>0</v>
          </cell>
          <cell r="U1205">
            <v>0</v>
          </cell>
          <cell r="V1205">
            <v>0</v>
          </cell>
          <cell r="W1205">
            <v>0</v>
          </cell>
          <cell r="X1205">
            <v>0</v>
          </cell>
          <cell r="Y1205">
            <v>0</v>
          </cell>
          <cell r="Z1205">
            <v>0</v>
          </cell>
          <cell r="AA1205">
            <v>0</v>
          </cell>
          <cell r="AB1205">
            <v>0</v>
          </cell>
          <cell r="AC1205">
            <v>0</v>
          </cell>
        </row>
        <row r="1206">
          <cell r="J1206">
            <v>0</v>
          </cell>
          <cell r="K1206">
            <v>0</v>
          </cell>
          <cell r="L1206">
            <v>0</v>
          </cell>
          <cell r="M1206">
            <v>0</v>
          </cell>
          <cell r="N1206">
            <v>0</v>
          </cell>
          <cell r="O1206">
            <v>0</v>
          </cell>
          <cell r="P1206">
            <v>0</v>
          </cell>
          <cell r="Q1206">
            <v>0</v>
          </cell>
          <cell r="R1206">
            <v>0</v>
          </cell>
          <cell r="S1206">
            <v>0</v>
          </cell>
          <cell r="T1206">
            <v>0</v>
          </cell>
          <cell r="U1206">
            <v>0</v>
          </cell>
          <cell r="V1206">
            <v>0</v>
          </cell>
          <cell r="W1206">
            <v>0</v>
          </cell>
          <cell r="X1206">
            <v>0</v>
          </cell>
          <cell r="Y1206">
            <v>0</v>
          </cell>
          <cell r="Z1206">
            <v>0</v>
          </cell>
          <cell r="AA1206">
            <v>0</v>
          </cell>
          <cell r="AB1206">
            <v>0</v>
          </cell>
          <cell r="AC1206">
            <v>0</v>
          </cell>
        </row>
        <row r="1207">
          <cell r="J1207">
            <v>0</v>
          </cell>
          <cell r="K1207">
            <v>0</v>
          </cell>
          <cell r="L1207">
            <v>0</v>
          </cell>
          <cell r="M1207">
            <v>0</v>
          </cell>
          <cell r="N1207">
            <v>0</v>
          </cell>
          <cell r="O1207">
            <v>0</v>
          </cell>
          <cell r="P1207">
            <v>0</v>
          </cell>
          <cell r="Q1207">
            <v>0</v>
          </cell>
          <cell r="R1207">
            <v>0</v>
          </cell>
          <cell r="S1207">
            <v>0</v>
          </cell>
          <cell r="T1207">
            <v>0</v>
          </cell>
          <cell r="U1207">
            <v>0</v>
          </cell>
          <cell r="V1207">
            <v>0</v>
          </cell>
          <cell r="W1207">
            <v>0</v>
          </cell>
          <cell r="X1207">
            <v>0</v>
          </cell>
          <cell r="Y1207">
            <v>0</v>
          </cell>
          <cell r="Z1207">
            <v>0</v>
          </cell>
          <cell r="AA1207">
            <v>0</v>
          </cell>
          <cell r="AB1207">
            <v>0</v>
          </cell>
          <cell r="AC1207">
            <v>0</v>
          </cell>
        </row>
        <row r="1208">
          <cell r="J1208">
            <v>0</v>
          </cell>
          <cell r="K1208">
            <v>0</v>
          </cell>
          <cell r="L1208">
            <v>0</v>
          </cell>
          <cell r="M1208">
            <v>0</v>
          </cell>
          <cell r="N1208">
            <v>0</v>
          </cell>
          <cell r="O1208">
            <v>0</v>
          </cell>
          <cell r="P1208">
            <v>0</v>
          </cell>
          <cell r="Q1208">
            <v>0</v>
          </cell>
          <cell r="R1208">
            <v>0</v>
          </cell>
          <cell r="S1208">
            <v>0</v>
          </cell>
          <cell r="T1208">
            <v>0</v>
          </cell>
          <cell r="U1208">
            <v>0</v>
          </cell>
          <cell r="V1208">
            <v>0</v>
          </cell>
          <cell r="W1208">
            <v>0</v>
          </cell>
          <cell r="X1208">
            <v>0</v>
          </cell>
          <cell r="Y1208">
            <v>0</v>
          </cell>
          <cell r="Z1208">
            <v>0</v>
          </cell>
          <cell r="AA1208">
            <v>0</v>
          </cell>
          <cell r="AB1208">
            <v>0</v>
          </cell>
          <cell r="AC1208">
            <v>0</v>
          </cell>
        </row>
        <row r="1209">
          <cell r="J1209">
            <v>0</v>
          </cell>
          <cell r="K1209">
            <v>0</v>
          </cell>
          <cell r="L1209">
            <v>0</v>
          </cell>
          <cell r="M1209">
            <v>0</v>
          </cell>
          <cell r="N1209">
            <v>0</v>
          </cell>
          <cell r="O1209">
            <v>0</v>
          </cell>
          <cell r="P1209">
            <v>0</v>
          </cell>
          <cell r="Q1209">
            <v>0</v>
          </cell>
          <cell r="R1209">
            <v>0</v>
          </cell>
          <cell r="S1209">
            <v>0</v>
          </cell>
          <cell r="T1209">
            <v>0</v>
          </cell>
          <cell r="U1209">
            <v>0</v>
          </cell>
          <cell r="V1209">
            <v>0</v>
          </cell>
          <cell r="W1209">
            <v>0</v>
          </cell>
          <cell r="X1209">
            <v>0</v>
          </cell>
          <cell r="Y1209">
            <v>0</v>
          </cell>
          <cell r="Z1209">
            <v>0</v>
          </cell>
          <cell r="AA1209">
            <v>0</v>
          </cell>
          <cell r="AB1209">
            <v>0</v>
          </cell>
          <cell r="AC1209">
            <v>0</v>
          </cell>
        </row>
        <row r="1210">
          <cell r="J1210">
            <v>0</v>
          </cell>
          <cell r="K1210">
            <v>0</v>
          </cell>
          <cell r="L1210">
            <v>0</v>
          </cell>
          <cell r="M1210">
            <v>0</v>
          </cell>
          <cell r="N1210">
            <v>0</v>
          </cell>
          <cell r="O1210">
            <v>0</v>
          </cell>
          <cell r="P1210">
            <v>0</v>
          </cell>
          <cell r="Q1210">
            <v>0</v>
          </cell>
          <cell r="R1210">
            <v>0</v>
          </cell>
          <cell r="S1210">
            <v>0</v>
          </cell>
          <cell r="T1210">
            <v>0</v>
          </cell>
          <cell r="U1210">
            <v>0</v>
          </cell>
          <cell r="V1210">
            <v>0</v>
          </cell>
          <cell r="W1210">
            <v>0</v>
          </cell>
          <cell r="X1210">
            <v>0</v>
          </cell>
          <cell r="Y1210">
            <v>0</v>
          </cell>
          <cell r="Z1210">
            <v>0</v>
          </cell>
          <cell r="AA1210">
            <v>0</v>
          </cell>
          <cell r="AB1210">
            <v>0</v>
          </cell>
          <cell r="AC1210">
            <v>0</v>
          </cell>
        </row>
        <row r="1211">
          <cell r="J1211">
            <v>0</v>
          </cell>
          <cell r="K1211">
            <v>0</v>
          </cell>
          <cell r="L1211">
            <v>0</v>
          </cell>
          <cell r="M1211">
            <v>0</v>
          </cell>
          <cell r="N1211">
            <v>0</v>
          </cell>
          <cell r="O1211">
            <v>0</v>
          </cell>
          <cell r="P1211">
            <v>0</v>
          </cell>
          <cell r="Q1211">
            <v>0</v>
          </cell>
          <cell r="R1211">
            <v>0</v>
          </cell>
          <cell r="S1211">
            <v>0</v>
          </cell>
          <cell r="T1211">
            <v>0</v>
          </cell>
          <cell r="U1211">
            <v>0</v>
          </cell>
          <cell r="V1211">
            <v>0</v>
          </cell>
          <cell r="W1211">
            <v>0</v>
          </cell>
          <cell r="X1211">
            <v>0</v>
          </cell>
          <cell r="Y1211">
            <v>0</v>
          </cell>
          <cell r="Z1211">
            <v>0</v>
          </cell>
          <cell r="AA1211">
            <v>0</v>
          </cell>
          <cell r="AB1211">
            <v>0</v>
          </cell>
          <cell r="AC1211">
            <v>0</v>
          </cell>
        </row>
        <row r="1212">
          <cell r="J1212">
            <v>0</v>
          </cell>
          <cell r="K1212">
            <v>0</v>
          </cell>
          <cell r="L1212">
            <v>0</v>
          </cell>
          <cell r="M1212">
            <v>0</v>
          </cell>
          <cell r="N1212">
            <v>0</v>
          </cell>
          <cell r="O1212">
            <v>0</v>
          </cell>
          <cell r="P1212">
            <v>0</v>
          </cell>
          <cell r="Q1212">
            <v>0</v>
          </cell>
          <cell r="R1212">
            <v>0</v>
          </cell>
          <cell r="S1212">
            <v>0</v>
          </cell>
          <cell r="T1212">
            <v>0</v>
          </cell>
          <cell r="U1212">
            <v>0</v>
          </cell>
          <cell r="V1212">
            <v>0</v>
          </cell>
          <cell r="W1212">
            <v>0</v>
          </cell>
          <cell r="X1212">
            <v>0</v>
          </cell>
          <cell r="Y1212">
            <v>0</v>
          </cell>
          <cell r="Z1212">
            <v>0</v>
          </cell>
          <cell r="AA1212">
            <v>0</v>
          </cell>
          <cell r="AB1212">
            <v>0</v>
          </cell>
          <cell r="AC1212">
            <v>0</v>
          </cell>
        </row>
        <row r="1213">
          <cell r="J1213">
            <v>0</v>
          </cell>
          <cell r="K1213">
            <v>0</v>
          </cell>
          <cell r="L1213">
            <v>0</v>
          </cell>
          <cell r="M1213">
            <v>0</v>
          </cell>
          <cell r="N1213">
            <v>0</v>
          </cell>
          <cell r="O1213">
            <v>0</v>
          </cell>
          <cell r="P1213">
            <v>0</v>
          </cell>
          <cell r="Q1213">
            <v>0</v>
          </cell>
          <cell r="R1213">
            <v>0</v>
          </cell>
          <cell r="S1213">
            <v>0</v>
          </cell>
          <cell r="T1213">
            <v>0</v>
          </cell>
          <cell r="U1213">
            <v>0</v>
          </cell>
          <cell r="V1213">
            <v>0</v>
          </cell>
          <cell r="W1213">
            <v>0</v>
          </cell>
          <cell r="X1213">
            <v>0</v>
          </cell>
          <cell r="Y1213">
            <v>0</v>
          </cell>
          <cell r="Z1213">
            <v>0</v>
          </cell>
          <cell r="AA1213">
            <v>0</v>
          </cell>
          <cell r="AB1213">
            <v>0</v>
          </cell>
          <cell r="AC1213">
            <v>0</v>
          </cell>
        </row>
        <row r="1214">
          <cell r="J1214">
            <v>0</v>
          </cell>
          <cell r="K1214">
            <v>0</v>
          </cell>
          <cell r="L1214">
            <v>0</v>
          </cell>
          <cell r="M1214">
            <v>0</v>
          </cell>
          <cell r="N1214">
            <v>0</v>
          </cell>
          <cell r="O1214">
            <v>0</v>
          </cell>
          <cell r="P1214">
            <v>0</v>
          </cell>
          <cell r="Q1214">
            <v>0</v>
          </cell>
          <cell r="R1214">
            <v>0</v>
          </cell>
          <cell r="S1214">
            <v>0</v>
          </cell>
          <cell r="T1214">
            <v>0</v>
          </cell>
          <cell r="U1214">
            <v>0</v>
          </cell>
          <cell r="V1214">
            <v>0</v>
          </cell>
          <cell r="W1214">
            <v>0</v>
          </cell>
          <cell r="X1214">
            <v>0</v>
          </cell>
          <cell r="Y1214">
            <v>0</v>
          </cell>
          <cell r="Z1214">
            <v>0</v>
          </cell>
          <cell r="AA1214">
            <v>0</v>
          </cell>
          <cell r="AB1214">
            <v>0</v>
          </cell>
          <cell r="AC1214">
            <v>0</v>
          </cell>
        </row>
        <row r="1215">
          <cell r="J1215">
            <v>0</v>
          </cell>
          <cell r="K1215">
            <v>0</v>
          </cell>
          <cell r="L1215">
            <v>0</v>
          </cell>
          <cell r="M1215">
            <v>0</v>
          </cell>
          <cell r="N1215">
            <v>0</v>
          </cell>
          <cell r="O1215">
            <v>0</v>
          </cell>
          <cell r="P1215">
            <v>0</v>
          </cell>
          <cell r="Q1215">
            <v>0</v>
          </cell>
          <cell r="R1215">
            <v>0</v>
          </cell>
          <cell r="S1215">
            <v>0</v>
          </cell>
          <cell r="T1215">
            <v>0</v>
          </cell>
          <cell r="U1215">
            <v>0</v>
          </cell>
          <cell r="V1215">
            <v>0</v>
          </cell>
          <cell r="W1215">
            <v>0</v>
          </cell>
          <cell r="X1215">
            <v>0</v>
          </cell>
          <cell r="Y1215">
            <v>0</v>
          </cell>
          <cell r="Z1215">
            <v>0</v>
          </cell>
          <cell r="AA1215">
            <v>0</v>
          </cell>
          <cell r="AB1215">
            <v>0</v>
          </cell>
          <cell r="AC1215">
            <v>0</v>
          </cell>
        </row>
        <row r="1216">
          <cell r="J1216">
            <v>0</v>
          </cell>
          <cell r="K1216">
            <v>0</v>
          </cell>
          <cell r="L1216">
            <v>0</v>
          </cell>
          <cell r="M1216">
            <v>0</v>
          </cell>
          <cell r="N1216">
            <v>0</v>
          </cell>
          <cell r="O1216">
            <v>0</v>
          </cell>
          <cell r="P1216">
            <v>0</v>
          </cell>
          <cell r="Q1216">
            <v>0</v>
          </cell>
          <cell r="R1216">
            <v>0</v>
          </cell>
          <cell r="S1216">
            <v>0</v>
          </cell>
          <cell r="T1216">
            <v>0</v>
          </cell>
          <cell r="U1216">
            <v>0</v>
          </cell>
          <cell r="V1216">
            <v>0</v>
          </cell>
          <cell r="W1216">
            <v>0</v>
          </cell>
          <cell r="X1216">
            <v>0</v>
          </cell>
          <cell r="Y1216">
            <v>0</v>
          </cell>
          <cell r="Z1216">
            <v>0</v>
          </cell>
          <cell r="AA1216">
            <v>0</v>
          </cell>
          <cell r="AB1216">
            <v>0</v>
          </cell>
          <cell r="AC1216">
            <v>0</v>
          </cell>
        </row>
        <row r="1217">
          <cell r="J1217">
            <v>0</v>
          </cell>
          <cell r="K1217">
            <v>0</v>
          </cell>
          <cell r="L1217">
            <v>0</v>
          </cell>
          <cell r="M1217">
            <v>0</v>
          </cell>
          <cell r="N1217">
            <v>0</v>
          </cell>
          <cell r="O1217">
            <v>0</v>
          </cell>
          <cell r="P1217">
            <v>0</v>
          </cell>
          <cell r="Q1217">
            <v>0</v>
          </cell>
          <cell r="R1217">
            <v>0</v>
          </cell>
          <cell r="S1217">
            <v>0</v>
          </cell>
          <cell r="T1217">
            <v>0</v>
          </cell>
          <cell r="U1217">
            <v>0</v>
          </cell>
          <cell r="V1217">
            <v>0</v>
          </cell>
          <cell r="W1217">
            <v>0</v>
          </cell>
          <cell r="X1217">
            <v>0</v>
          </cell>
          <cell r="Y1217">
            <v>0</v>
          </cell>
          <cell r="Z1217">
            <v>0</v>
          </cell>
          <cell r="AA1217">
            <v>0</v>
          </cell>
          <cell r="AB1217">
            <v>0</v>
          </cell>
          <cell r="AC1217">
            <v>0</v>
          </cell>
        </row>
        <row r="1218">
          <cell r="J1218">
            <v>0</v>
          </cell>
          <cell r="K1218">
            <v>0</v>
          </cell>
          <cell r="L1218">
            <v>0</v>
          </cell>
          <cell r="M1218">
            <v>0</v>
          </cell>
          <cell r="N1218">
            <v>0</v>
          </cell>
          <cell r="O1218">
            <v>0</v>
          </cell>
          <cell r="P1218">
            <v>0</v>
          </cell>
          <cell r="Q1218">
            <v>0</v>
          </cell>
          <cell r="R1218">
            <v>0</v>
          </cell>
          <cell r="S1218">
            <v>0</v>
          </cell>
          <cell r="T1218">
            <v>0</v>
          </cell>
          <cell r="U1218">
            <v>0</v>
          </cell>
          <cell r="V1218">
            <v>0</v>
          </cell>
          <cell r="W1218">
            <v>0</v>
          </cell>
          <cell r="X1218">
            <v>0</v>
          </cell>
          <cell r="Y1218">
            <v>0</v>
          </cell>
          <cell r="Z1218">
            <v>0</v>
          </cell>
          <cell r="AA1218">
            <v>0</v>
          </cell>
          <cell r="AB1218">
            <v>0</v>
          </cell>
          <cell r="AC1218">
            <v>0</v>
          </cell>
        </row>
        <row r="1219">
          <cell r="J1219">
            <v>0</v>
          </cell>
          <cell r="K1219">
            <v>0</v>
          </cell>
          <cell r="L1219">
            <v>0</v>
          </cell>
          <cell r="M1219">
            <v>0</v>
          </cell>
          <cell r="N1219">
            <v>0</v>
          </cell>
          <cell r="O1219">
            <v>0</v>
          </cell>
          <cell r="P1219">
            <v>0</v>
          </cell>
          <cell r="Q1219">
            <v>0</v>
          </cell>
          <cell r="R1219">
            <v>0</v>
          </cell>
          <cell r="S1219">
            <v>0</v>
          </cell>
          <cell r="T1219">
            <v>0</v>
          </cell>
          <cell r="U1219">
            <v>0</v>
          </cell>
          <cell r="V1219">
            <v>0</v>
          </cell>
          <cell r="W1219">
            <v>0</v>
          </cell>
          <cell r="X1219">
            <v>0</v>
          </cell>
          <cell r="Y1219">
            <v>0</v>
          </cell>
          <cell r="Z1219">
            <v>0</v>
          </cell>
          <cell r="AA1219">
            <v>0</v>
          </cell>
          <cell r="AB1219">
            <v>0</v>
          </cell>
          <cell r="AC1219">
            <v>0</v>
          </cell>
        </row>
        <row r="1220">
          <cell r="J1220">
            <v>0</v>
          </cell>
          <cell r="K1220">
            <v>0</v>
          </cell>
          <cell r="L1220">
            <v>0</v>
          </cell>
          <cell r="M1220">
            <v>0</v>
          </cell>
          <cell r="N1220">
            <v>0</v>
          </cell>
          <cell r="O1220">
            <v>0</v>
          </cell>
          <cell r="P1220">
            <v>0</v>
          </cell>
          <cell r="Q1220">
            <v>0</v>
          </cell>
          <cell r="R1220">
            <v>0</v>
          </cell>
          <cell r="S1220">
            <v>0</v>
          </cell>
          <cell r="T1220">
            <v>0</v>
          </cell>
          <cell r="U1220">
            <v>0</v>
          </cell>
          <cell r="V1220">
            <v>0</v>
          </cell>
          <cell r="W1220">
            <v>0</v>
          </cell>
          <cell r="X1220">
            <v>0</v>
          </cell>
          <cell r="Y1220">
            <v>0</v>
          </cell>
          <cell r="Z1220">
            <v>0</v>
          </cell>
          <cell r="AA1220">
            <v>0</v>
          </cell>
          <cell r="AB1220">
            <v>0</v>
          </cell>
          <cell r="AC1220">
            <v>0</v>
          </cell>
        </row>
        <row r="1221">
          <cell r="J1221">
            <v>0</v>
          </cell>
          <cell r="K1221">
            <v>0</v>
          </cell>
          <cell r="L1221">
            <v>0</v>
          </cell>
          <cell r="M1221">
            <v>0</v>
          </cell>
          <cell r="N1221">
            <v>0</v>
          </cell>
          <cell r="O1221">
            <v>0</v>
          </cell>
          <cell r="P1221">
            <v>0</v>
          </cell>
          <cell r="Q1221">
            <v>0</v>
          </cell>
          <cell r="R1221">
            <v>0</v>
          </cell>
          <cell r="S1221">
            <v>0</v>
          </cell>
          <cell r="T1221">
            <v>0</v>
          </cell>
          <cell r="U1221">
            <v>0</v>
          </cell>
          <cell r="V1221">
            <v>0</v>
          </cell>
          <cell r="W1221">
            <v>0</v>
          </cell>
          <cell r="X1221">
            <v>0</v>
          </cell>
          <cell r="Y1221">
            <v>0</v>
          </cell>
          <cell r="Z1221">
            <v>0</v>
          </cell>
          <cell r="AA1221">
            <v>0</v>
          </cell>
          <cell r="AB1221">
            <v>0</v>
          </cell>
          <cell r="AC1221">
            <v>0</v>
          </cell>
        </row>
        <row r="1222">
          <cell r="J1222">
            <v>0</v>
          </cell>
          <cell r="K1222">
            <v>0</v>
          </cell>
          <cell r="L1222">
            <v>0</v>
          </cell>
          <cell r="M1222">
            <v>0</v>
          </cell>
          <cell r="N1222">
            <v>0</v>
          </cell>
          <cell r="O1222">
            <v>0</v>
          </cell>
          <cell r="P1222">
            <v>0</v>
          </cell>
          <cell r="Q1222">
            <v>0</v>
          </cell>
          <cell r="R1222">
            <v>0</v>
          </cell>
          <cell r="S1222">
            <v>0</v>
          </cell>
          <cell r="T1222">
            <v>0</v>
          </cell>
          <cell r="U1222">
            <v>0</v>
          </cell>
          <cell r="V1222">
            <v>0</v>
          </cell>
          <cell r="W1222">
            <v>0</v>
          </cell>
          <cell r="X1222">
            <v>0</v>
          </cell>
          <cell r="Y1222">
            <v>0</v>
          </cell>
          <cell r="Z1222">
            <v>0</v>
          </cell>
          <cell r="AA1222">
            <v>0</v>
          </cell>
          <cell r="AB1222">
            <v>0</v>
          </cell>
          <cell r="AC1222">
            <v>0</v>
          </cell>
        </row>
        <row r="1223">
          <cell r="J1223">
            <v>0</v>
          </cell>
          <cell r="K1223">
            <v>0</v>
          </cell>
          <cell r="L1223">
            <v>0</v>
          </cell>
          <cell r="M1223">
            <v>0</v>
          </cell>
          <cell r="N1223">
            <v>0</v>
          </cell>
          <cell r="O1223">
            <v>0</v>
          </cell>
          <cell r="P1223">
            <v>0</v>
          </cell>
          <cell r="Q1223">
            <v>0</v>
          </cell>
          <cell r="R1223">
            <v>0</v>
          </cell>
          <cell r="S1223">
            <v>0</v>
          </cell>
          <cell r="T1223">
            <v>0</v>
          </cell>
          <cell r="U1223">
            <v>0</v>
          </cell>
          <cell r="V1223">
            <v>0</v>
          </cell>
          <cell r="W1223">
            <v>0</v>
          </cell>
          <cell r="X1223">
            <v>0</v>
          </cell>
          <cell r="Y1223">
            <v>0</v>
          </cell>
          <cell r="Z1223">
            <v>0</v>
          </cell>
          <cell r="AA1223">
            <v>0</v>
          </cell>
          <cell r="AB1223">
            <v>0</v>
          </cell>
          <cell r="AC1223">
            <v>0</v>
          </cell>
        </row>
        <row r="1224">
          <cell r="J1224">
            <v>0</v>
          </cell>
          <cell r="K1224">
            <v>0</v>
          </cell>
          <cell r="L1224">
            <v>0</v>
          </cell>
          <cell r="M1224">
            <v>0</v>
          </cell>
          <cell r="N1224">
            <v>0</v>
          </cell>
          <cell r="O1224">
            <v>0</v>
          </cell>
          <cell r="P1224">
            <v>0</v>
          </cell>
          <cell r="Q1224">
            <v>0</v>
          </cell>
          <cell r="R1224">
            <v>0</v>
          </cell>
          <cell r="S1224">
            <v>0</v>
          </cell>
          <cell r="T1224">
            <v>0</v>
          </cell>
          <cell r="U1224">
            <v>0</v>
          </cell>
          <cell r="V1224">
            <v>0</v>
          </cell>
          <cell r="W1224">
            <v>0</v>
          </cell>
          <cell r="X1224">
            <v>0</v>
          </cell>
          <cell r="Y1224">
            <v>0</v>
          </cell>
          <cell r="Z1224">
            <v>0</v>
          </cell>
          <cell r="AA1224">
            <v>0</v>
          </cell>
          <cell r="AB1224">
            <v>0</v>
          </cell>
          <cell r="AC1224">
            <v>0</v>
          </cell>
        </row>
        <row r="1225">
          <cell r="J1225">
            <v>0</v>
          </cell>
          <cell r="K1225">
            <v>0</v>
          </cell>
          <cell r="L1225">
            <v>0</v>
          </cell>
          <cell r="M1225">
            <v>0</v>
          </cell>
          <cell r="N1225">
            <v>0</v>
          </cell>
          <cell r="O1225">
            <v>0</v>
          </cell>
          <cell r="P1225">
            <v>0</v>
          </cell>
          <cell r="Q1225">
            <v>0</v>
          </cell>
          <cell r="R1225">
            <v>0</v>
          </cell>
          <cell r="S1225">
            <v>0</v>
          </cell>
          <cell r="T1225">
            <v>0</v>
          </cell>
          <cell r="U1225">
            <v>0</v>
          </cell>
          <cell r="V1225">
            <v>0</v>
          </cell>
          <cell r="W1225">
            <v>0</v>
          </cell>
          <cell r="X1225">
            <v>0</v>
          </cell>
          <cell r="Y1225">
            <v>0</v>
          </cell>
          <cell r="Z1225">
            <v>0</v>
          </cell>
          <cell r="AA1225">
            <v>0</v>
          </cell>
          <cell r="AB1225">
            <v>0</v>
          </cell>
          <cell r="AC1225">
            <v>0</v>
          </cell>
        </row>
        <row r="1226">
          <cell r="J1226">
            <v>0</v>
          </cell>
          <cell r="K1226">
            <v>0</v>
          </cell>
          <cell r="L1226">
            <v>0</v>
          </cell>
          <cell r="M1226">
            <v>0</v>
          </cell>
          <cell r="N1226">
            <v>0</v>
          </cell>
          <cell r="O1226">
            <v>0</v>
          </cell>
          <cell r="P1226">
            <v>0</v>
          </cell>
          <cell r="Q1226">
            <v>0</v>
          </cell>
          <cell r="R1226">
            <v>0</v>
          </cell>
          <cell r="S1226">
            <v>0</v>
          </cell>
          <cell r="T1226">
            <v>0</v>
          </cell>
          <cell r="U1226">
            <v>0</v>
          </cell>
          <cell r="V1226">
            <v>0</v>
          </cell>
          <cell r="W1226">
            <v>0</v>
          </cell>
          <cell r="X1226">
            <v>0</v>
          </cell>
          <cell r="Y1226">
            <v>0</v>
          </cell>
          <cell r="Z1226">
            <v>0</v>
          </cell>
          <cell r="AA1226">
            <v>0</v>
          </cell>
          <cell r="AB1226">
            <v>0</v>
          </cell>
          <cell r="AC1226">
            <v>0</v>
          </cell>
        </row>
        <row r="1227">
          <cell r="J1227">
            <v>0</v>
          </cell>
          <cell r="K1227">
            <v>0</v>
          </cell>
          <cell r="L1227">
            <v>0</v>
          </cell>
          <cell r="M1227">
            <v>0</v>
          </cell>
          <cell r="N1227">
            <v>0</v>
          </cell>
          <cell r="O1227">
            <v>0</v>
          </cell>
          <cell r="P1227">
            <v>0</v>
          </cell>
          <cell r="Q1227">
            <v>0</v>
          </cell>
          <cell r="R1227">
            <v>0</v>
          </cell>
          <cell r="S1227">
            <v>0</v>
          </cell>
          <cell r="T1227">
            <v>0</v>
          </cell>
          <cell r="U1227">
            <v>0</v>
          </cell>
          <cell r="V1227">
            <v>0</v>
          </cell>
          <cell r="W1227">
            <v>0</v>
          </cell>
          <cell r="X1227">
            <v>0</v>
          </cell>
          <cell r="Y1227">
            <v>0</v>
          </cell>
          <cell r="Z1227">
            <v>0</v>
          </cell>
          <cell r="AA1227">
            <v>0</v>
          </cell>
          <cell r="AB1227">
            <v>0</v>
          </cell>
          <cell r="AC1227">
            <v>0</v>
          </cell>
        </row>
        <row r="1228">
          <cell r="J1228">
            <v>0</v>
          </cell>
          <cell r="K1228">
            <v>0</v>
          </cell>
          <cell r="L1228">
            <v>0</v>
          </cell>
          <cell r="M1228">
            <v>0</v>
          </cell>
          <cell r="N1228">
            <v>0</v>
          </cell>
          <cell r="O1228">
            <v>0</v>
          </cell>
          <cell r="P1228">
            <v>0</v>
          </cell>
          <cell r="Q1228">
            <v>0</v>
          </cell>
          <cell r="R1228">
            <v>0</v>
          </cell>
          <cell r="S1228">
            <v>0</v>
          </cell>
          <cell r="T1228">
            <v>0</v>
          </cell>
          <cell r="U1228">
            <v>0</v>
          </cell>
          <cell r="V1228">
            <v>0</v>
          </cell>
          <cell r="W1228">
            <v>0</v>
          </cell>
          <cell r="X1228">
            <v>0</v>
          </cell>
          <cell r="Y1228">
            <v>0</v>
          </cell>
          <cell r="Z1228">
            <v>0</v>
          </cell>
          <cell r="AA1228">
            <v>0</v>
          </cell>
          <cell r="AB1228">
            <v>0</v>
          </cell>
          <cell r="AC1228">
            <v>0</v>
          </cell>
        </row>
        <row r="1229">
          <cell r="J1229">
            <v>0</v>
          </cell>
          <cell r="K1229">
            <v>0</v>
          </cell>
          <cell r="L1229">
            <v>0</v>
          </cell>
          <cell r="M1229">
            <v>0</v>
          </cell>
          <cell r="N1229">
            <v>0</v>
          </cell>
          <cell r="O1229">
            <v>0</v>
          </cell>
          <cell r="P1229">
            <v>0</v>
          </cell>
          <cell r="Q1229">
            <v>0</v>
          </cell>
          <cell r="R1229">
            <v>0</v>
          </cell>
          <cell r="S1229">
            <v>0</v>
          </cell>
          <cell r="T1229">
            <v>0</v>
          </cell>
          <cell r="U1229">
            <v>0</v>
          </cell>
          <cell r="V1229">
            <v>0</v>
          </cell>
          <cell r="W1229">
            <v>0</v>
          </cell>
          <cell r="X1229">
            <v>0</v>
          </cell>
          <cell r="Y1229">
            <v>0</v>
          </cell>
          <cell r="Z1229">
            <v>0</v>
          </cell>
          <cell r="AA1229">
            <v>0</v>
          </cell>
          <cell r="AB1229">
            <v>0</v>
          </cell>
          <cell r="AC1229">
            <v>0</v>
          </cell>
        </row>
        <row r="1230">
          <cell r="J1230">
            <v>0</v>
          </cell>
          <cell r="K1230">
            <v>0</v>
          </cell>
          <cell r="L1230">
            <v>0</v>
          </cell>
          <cell r="M1230">
            <v>0</v>
          </cell>
          <cell r="N1230">
            <v>0</v>
          </cell>
          <cell r="O1230">
            <v>0</v>
          </cell>
          <cell r="P1230">
            <v>0</v>
          </cell>
          <cell r="Q1230">
            <v>0</v>
          </cell>
          <cell r="R1230">
            <v>0</v>
          </cell>
          <cell r="S1230">
            <v>0</v>
          </cell>
          <cell r="T1230">
            <v>0</v>
          </cell>
          <cell r="U1230">
            <v>0</v>
          </cell>
          <cell r="V1230">
            <v>0</v>
          </cell>
          <cell r="W1230">
            <v>0</v>
          </cell>
          <cell r="X1230">
            <v>0</v>
          </cell>
          <cell r="Y1230">
            <v>0</v>
          </cell>
          <cell r="Z1230">
            <v>0</v>
          </cell>
          <cell r="AA1230">
            <v>0</v>
          </cell>
          <cell r="AB1230">
            <v>0</v>
          </cell>
          <cell r="AC1230">
            <v>0</v>
          </cell>
        </row>
        <row r="1231">
          <cell r="J1231">
            <v>0</v>
          </cell>
          <cell r="K1231">
            <v>0</v>
          </cell>
          <cell r="L1231">
            <v>0</v>
          </cell>
          <cell r="M1231">
            <v>0</v>
          </cell>
          <cell r="N1231">
            <v>0</v>
          </cell>
          <cell r="O1231">
            <v>0</v>
          </cell>
          <cell r="P1231">
            <v>0</v>
          </cell>
          <cell r="Q1231">
            <v>0</v>
          </cell>
          <cell r="R1231">
            <v>0</v>
          </cell>
          <cell r="S1231">
            <v>0</v>
          </cell>
          <cell r="T1231">
            <v>0</v>
          </cell>
          <cell r="U1231">
            <v>0</v>
          </cell>
          <cell r="V1231">
            <v>0</v>
          </cell>
          <cell r="W1231">
            <v>0</v>
          </cell>
          <cell r="X1231">
            <v>0</v>
          </cell>
          <cell r="Y1231">
            <v>0</v>
          </cell>
          <cell r="Z1231">
            <v>0</v>
          </cell>
          <cell r="AA1231">
            <v>0</v>
          </cell>
          <cell r="AB1231">
            <v>0</v>
          </cell>
          <cell r="AC1231">
            <v>0</v>
          </cell>
        </row>
        <row r="1232">
          <cell r="J1232">
            <v>0</v>
          </cell>
          <cell r="K1232">
            <v>0</v>
          </cell>
          <cell r="L1232">
            <v>0</v>
          </cell>
          <cell r="M1232">
            <v>0</v>
          </cell>
          <cell r="N1232">
            <v>0</v>
          </cell>
          <cell r="O1232">
            <v>0</v>
          </cell>
          <cell r="P1232">
            <v>0</v>
          </cell>
          <cell r="Q1232">
            <v>0</v>
          </cell>
          <cell r="R1232">
            <v>0</v>
          </cell>
          <cell r="S1232">
            <v>0</v>
          </cell>
          <cell r="T1232">
            <v>0</v>
          </cell>
          <cell r="U1232">
            <v>0</v>
          </cell>
          <cell r="V1232">
            <v>0</v>
          </cell>
          <cell r="W1232">
            <v>0</v>
          </cell>
          <cell r="X1232">
            <v>0</v>
          </cell>
          <cell r="Y1232">
            <v>0</v>
          </cell>
          <cell r="Z1232">
            <v>0</v>
          </cell>
          <cell r="AA1232">
            <v>0</v>
          </cell>
          <cell r="AB1232">
            <v>0</v>
          </cell>
          <cell r="AC1232">
            <v>0</v>
          </cell>
        </row>
        <row r="1233">
          <cell r="J1233">
            <v>0</v>
          </cell>
          <cell r="K1233">
            <v>0</v>
          </cell>
          <cell r="L1233">
            <v>0</v>
          </cell>
          <cell r="M1233">
            <v>0</v>
          </cell>
          <cell r="N1233">
            <v>0</v>
          </cell>
          <cell r="O1233">
            <v>0</v>
          </cell>
          <cell r="P1233">
            <v>0</v>
          </cell>
          <cell r="Q1233">
            <v>0</v>
          </cell>
          <cell r="R1233">
            <v>0</v>
          </cell>
          <cell r="S1233">
            <v>0</v>
          </cell>
          <cell r="T1233">
            <v>0</v>
          </cell>
          <cell r="U1233">
            <v>0</v>
          </cell>
          <cell r="V1233">
            <v>0</v>
          </cell>
          <cell r="W1233">
            <v>0</v>
          </cell>
          <cell r="X1233">
            <v>0</v>
          </cell>
          <cell r="Y1233">
            <v>0</v>
          </cell>
          <cell r="Z1233">
            <v>0</v>
          </cell>
          <cell r="AA1233">
            <v>0</v>
          </cell>
          <cell r="AB1233">
            <v>0</v>
          </cell>
          <cell r="AC1233">
            <v>0</v>
          </cell>
        </row>
        <row r="1234">
          <cell r="J1234">
            <v>0</v>
          </cell>
          <cell r="K1234">
            <v>0</v>
          </cell>
          <cell r="L1234">
            <v>0</v>
          </cell>
          <cell r="M1234">
            <v>0</v>
          </cell>
          <cell r="N1234">
            <v>0</v>
          </cell>
          <cell r="O1234">
            <v>0</v>
          </cell>
          <cell r="P1234">
            <v>0</v>
          </cell>
          <cell r="Q1234">
            <v>0</v>
          </cell>
          <cell r="R1234">
            <v>0</v>
          </cell>
          <cell r="S1234">
            <v>0</v>
          </cell>
          <cell r="T1234">
            <v>0</v>
          </cell>
          <cell r="U1234">
            <v>0</v>
          </cell>
          <cell r="V1234">
            <v>0</v>
          </cell>
          <cell r="W1234">
            <v>0</v>
          </cell>
          <cell r="X1234">
            <v>0</v>
          </cell>
          <cell r="Y1234">
            <v>0</v>
          </cell>
          <cell r="Z1234">
            <v>0</v>
          </cell>
          <cell r="AA1234">
            <v>0</v>
          </cell>
          <cell r="AB1234">
            <v>0</v>
          </cell>
          <cell r="AC1234">
            <v>0</v>
          </cell>
        </row>
        <row r="1235">
          <cell r="J1235">
            <v>0</v>
          </cell>
          <cell r="K1235">
            <v>0</v>
          </cell>
          <cell r="L1235">
            <v>0</v>
          </cell>
          <cell r="M1235">
            <v>0</v>
          </cell>
          <cell r="N1235">
            <v>0</v>
          </cell>
          <cell r="O1235">
            <v>0</v>
          </cell>
          <cell r="P1235">
            <v>0</v>
          </cell>
          <cell r="Q1235">
            <v>0</v>
          </cell>
          <cell r="R1235">
            <v>0</v>
          </cell>
          <cell r="S1235">
            <v>0</v>
          </cell>
          <cell r="T1235">
            <v>0</v>
          </cell>
          <cell r="U1235">
            <v>0</v>
          </cell>
          <cell r="V1235">
            <v>0</v>
          </cell>
          <cell r="W1235">
            <v>0</v>
          </cell>
          <cell r="X1235">
            <v>0</v>
          </cell>
          <cell r="Y1235">
            <v>0</v>
          </cell>
          <cell r="Z1235">
            <v>0</v>
          </cell>
          <cell r="AA1235">
            <v>0</v>
          </cell>
          <cell r="AB1235">
            <v>0</v>
          </cell>
          <cell r="AC1235">
            <v>0</v>
          </cell>
        </row>
        <row r="1236">
          <cell r="J1236">
            <v>0</v>
          </cell>
          <cell r="K1236">
            <v>0</v>
          </cell>
          <cell r="L1236">
            <v>0</v>
          </cell>
          <cell r="M1236">
            <v>0</v>
          </cell>
          <cell r="N1236">
            <v>0</v>
          </cell>
          <cell r="O1236">
            <v>0</v>
          </cell>
          <cell r="P1236">
            <v>0</v>
          </cell>
          <cell r="Q1236">
            <v>0</v>
          </cell>
          <cell r="R1236">
            <v>0</v>
          </cell>
          <cell r="S1236">
            <v>0</v>
          </cell>
          <cell r="T1236">
            <v>0</v>
          </cell>
          <cell r="U1236">
            <v>0</v>
          </cell>
          <cell r="V1236">
            <v>0</v>
          </cell>
          <cell r="W1236">
            <v>0</v>
          </cell>
          <cell r="X1236">
            <v>0</v>
          </cell>
          <cell r="Y1236">
            <v>0</v>
          </cell>
          <cell r="Z1236">
            <v>0</v>
          </cell>
          <cell r="AA1236">
            <v>0</v>
          </cell>
          <cell r="AB1236">
            <v>0</v>
          </cell>
          <cell r="AC1236">
            <v>0</v>
          </cell>
        </row>
        <row r="1237">
          <cell r="J1237">
            <v>0</v>
          </cell>
          <cell r="K1237">
            <v>0</v>
          </cell>
          <cell r="L1237">
            <v>0</v>
          </cell>
          <cell r="M1237">
            <v>0</v>
          </cell>
          <cell r="N1237">
            <v>0</v>
          </cell>
          <cell r="O1237">
            <v>0</v>
          </cell>
          <cell r="P1237">
            <v>0</v>
          </cell>
          <cell r="Q1237">
            <v>0</v>
          </cell>
          <cell r="R1237">
            <v>0</v>
          </cell>
          <cell r="S1237">
            <v>0</v>
          </cell>
          <cell r="T1237">
            <v>0</v>
          </cell>
          <cell r="U1237">
            <v>0</v>
          </cell>
          <cell r="V1237">
            <v>0</v>
          </cell>
          <cell r="W1237">
            <v>0</v>
          </cell>
          <cell r="X1237">
            <v>0</v>
          </cell>
          <cell r="Y1237">
            <v>0</v>
          </cell>
          <cell r="Z1237">
            <v>0</v>
          </cell>
          <cell r="AA1237">
            <v>0</v>
          </cell>
          <cell r="AB1237">
            <v>0</v>
          </cell>
          <cell r="AC1237">
            <v>0</v>
          </cell>
        </row>
        <row r="1238">
          <cell r="J1238">
            <v>0</v>
          </cell>
          <cell r="K1238">
            <v>0</v>
          </cell>
          <cell r="L1238">
            <v>0</v>
          </cell>
          <cell r="M1238">
            <v>0</v>
          </cell>
          <cell r="N1238">
            <v>0</v>
          </cell>
          <cell r="O1238">
            <v>0</v>
          </cell>
          <cell r="P1238">
            <v>0</v>
          </cell>
          <cell r="Q1238">
            <v>0</v>
          </cell>
          <cell r="R1238">
            <v>0</v>
          </cell>
          <cell r="S1238">
            <v>0</v>
          </cell>
          <cell r="T1238">
            <v>0</v>
          </cell>
          <cell r="U1238">
            <v>0</v>
          </cell>
          <cell r="V1238">
            <v>0</v>
          </cell>
          <cell r="W1238">
            <v>0</v>
          </cell>
          <cell r="X1238">
            <v>0</v>
          </cell>
          <cell r="Y1238">
            <v>0</v>
          </cell>
          <cell r="Z1238">
            <v>0</v>
          </cell>
          <cell r="AA1238">
            <v>0</v>
          </cell>
          <cell r="AB1238">
            <v>0</v>
          </cell>
          <cell r="AC1238">
            <v>0</v>
          </cell>
        </row>
        <row r="1239">
          <cell r="J1239">
            <v>0</v>
          </cell>
          <cell r="K1239">
            <v>0</v>
          </cell>
          <cell r="L1239">
            <v>0</v>
          </cell>
          <cell r="M1239">
            <v>0</v>
          </cell>
          <cell r="N1239">
            <v>0</v>
          </cell>
          <cell r="O1239">
            <v>0</v>
          </cell>
          <cell r="P1239">
            <v>0</v>
          </cell>
          <cell r="Q1239">
            <v>0</v>
          </cell>
          <cell r="R1239">
            <v>0</v>
          </cell>
          <cell r="S1239">
            <v>0</v>
          </cell>
          <cell r="T1239">
            <v>0</v>
          </cell>
          <cell r="U1239">
            <v>0</v>
          </cell>
          <cell r="V1239">
            <v>0</v>
          </cell>
          <cell r="W1239">
            <v>0</v>
          </cell>
          <cell r="X1239">
            <v>0</v>
          </cell>
          <cell r="Y1239">
            <v>0</v>
          </cell>
          <cell r="Z1239">
            <v>0</v>
          </cell>
          <cell r="AA1239">
            <v>0</v>
          </cell>
          <cell r="AB1239">
            <v>0</v>
          </cell>
          <cell r="AC1239">
            <v>0</v>
          </cell>
        </row>
        <row r="1240">
          <cell r="J1240">
            <v>0</v>
          </cell>
          <cell r="K1240">
            <v>0</v>
          </cell>
          <cell r="L1240">
            <v>0</v>
          </cell>
          <cell r="M1240">
            <v>0</v>
          </cell>
          <cell r="N1240">
            <v>0</v>
          </cell>
          <cell r="O1240">
            <v>0</v>
          </cell>
          <cell r="P1240">
            <v>0</v>
          </cell>
          <cell r="Q1240">
            <v>0</v>
          </cell>
          <cell r="R1240">
            <v>0</v>
          </cell>
          <cell r="S1240">
            <v>0</v>
          </cell>
          <cell r="T1240">
            <v>0</v>
          </cell>
          <cell r="U1240">
            <v>0</v>
          </cell>
          <cell r="V1240">
            <v>0</v>
          </cell>
          <cell r="W1240">
            <v>0</v>
          </cell>
          <cell r="X1240">
            <v>0</v>
          </cell>
          <cell r="Y1240">
            <v>0</v>
          </cell>
          <cell r="Z1240">
            <v>0</v>
          </cell>
          <cell r="AA1240">
            <v>0</v>
          </cell>
          <cell r="AB1240">
            <v>0</v>
          </cell>
          <cell r="AC1240">
            <v>0</v>
          </cell>
        </row>
        <row r="1241">
          <cell r="J1241">
            <v>0</v>
          </cell>
          <cell r="K1241">
            <v>0</v>
          </cell>
          <cell r="L1241">
            <v>0</v>
          </cell>
          <cell r="M1241">
            <v>0</v>
          </cell>
          <cell r="N1241">
            <v>0</v>
          </cell>
          <cell r="O1241">
            <v>0</v>
          </cell>
          <cell r="P1241">
            <v>0</v>
          </cell>
          <cell r="Q1241">
            <v>0</v>
          </cell>
          <cell r="R1241">
            <v>0</v>
          </cell>
          <cell r="S1241">
            <v>0</v>
          </cell>
          <cell r="T1241">
            <v>0</v>
          </cell>
          <cell r="U1241">
            <v>0</v>
          </cell>
          <cell r="V1241">
            <v>0</v>
          </cell>
          <cell r="W1241">
            <v>0</v>
          </cell>
          <cell r="X1241">
            <v>0</v>
          </cell>
          <cell r="Y1241">
            <v>0</v>
          </cell>
          <cell r="Z1241">
            <v>0</v>
          </cell>
          <cell r="AA1241">
            <v>0</v>
          </cell>
          <cell r="AB1241">
            <v>0</v>
          </cell>
          <cell r="AC1241">
            <v>0</v>
          </cell>
        </row>
        <row r="1242">
          <cell r="J1242">
            <v>0</v>
          </cell>
          <cell r="K1242">
            <v>0</v>
          </cell>
          <cell r="L1242">
            <v>0</v>
          </cell>
          <cell r="M1242">
            <v>0</v>
          </cell>
          <cell r="N1242">
            <v>0</v>
          </cell>
          <cell r="O1242">
            <v>0</v>
          </cell>
          <cell r="P1242">
            <v>0</v>
          </cell>
          <cell r="Q1242">
            <v>0</v>
          </cell>
          <cell r="R1242">
            <v>0</v>
          </cell>
          <cell r="S1242">
            <v>0</v>
          </cell>
          <cell r="T1242">
            <v>0</v>
          </cell>
          <cell r="U1242">
            <v>0</v>
          </cell>
          <cell r="V1242">
            <v>0</v>
          </cell>
          <cell r="W1242">
            <v>0</v>
          </cell>
          <cell r="X1242">
            <v>0</v>
          </cell>
          <cell r="Y1242">
            <v>0</v>
          </cell>
          <cell r="Z1242">
            <v>0</v>
          </cell>
          <cell r="AA1242">
            <v>0</v>
          </cell>
          <cell r="AB1242">
            <v>0</v>
          </cell>
          <cell r="AC1242">
            <v>0</v>
          </cell>
        </row>
        <row r="1243">
          <cell r="J1243">
            <v>0</v>
          </cell>
          <cell r="K1243">
            <v>0</v>
          </cell>
          <cell r="L1243">
            <v>0</v>
          </cell>
          <cell r="M1243">
            <v>0</v>
          </cell>
          <cell r="N1243">
            <v>0</v>
          </cell>
          <cell r="O1243">
            <v>0</v>
          </cell>
          <cell r="P1243">
            <v>0</v>
          </cell>
          <cell r="Q1243">
            <v>0</v>
          </cell>
          <cell r="R1243">
            <v>0</v>
          </cell>
          <cell r="S1243">
            <v>0</v>
          </cell>
          <cell r="T1243">
            <v>0</v>
          </cell>
          <cell r="U1243">
            <v>0</v>
          </cell>
          <cell r="V1243">
            <v>0</v>
          </cell>
          <cell r="W1243">
            <v>0</v>
          </cell>
          <cell r="X1243">
            <v>0</v>
          </cell>
          <cell r="Y1243">
            <v>0</v>
          </cell>
          <cell r="Z1243">
            <v>0</v>
          </cell>
          <cell r="AA1243">
            <v>0</v>
          </cell>
          <cell r="AB1243">
            <v>0</v>
          </cell>
          <cell r="AC1243">
            <v>0</v>
          </cell>
        </row>
        <row r="1244">
          <cell r="J1244">
            <v>0</v>
          </cell>
          <cell r="K1244">
            <v>0</v>
          </cell>
          <cell r="L1244">
            <v>0</v>
          </cell>
          <cell r="M1244">
            <v>0</v>
          </cell>
          <cell r="N1244">
            <v>0</v>
          </cell>
          <cell r="O1244">
            <v>0</v>
          </cell>
          <cell r="P1244">
            <v>0</v>
          </cell>
          <cell r="Q1244">
            <v>0</v>
          </cell>
          <cell r="R1244">
            <v>0</v>
          </cell>
          <cell r="S1244">
            <v>0</v>
          </cell>
          <cell r="T1244">
            <v>0</v>
          </cell>
          <cell r="U1244">
            <v>0</v>
          </cell>
          <cell r="V1244">
            <v>0</v>
          </cell>
          <cell r="W1244">
            <v>0</v>
          </cell>
          <cell r="X1244">
            <v>0</v>
          </cell>
          <cell r="Y1244">
            <v>0</v>
          </cell>
          <cell r="Z1244">
            <v>0</v>
          </cell>
          <cell r="AA1244">
            <v>0</v>
          </cell>
          <cell r="AB1244">
            <v>0</v>
          </cell>
          <cell r="AC1244">
            <v>0</v>
          </cell>
        </row>
        <row r="1245">
          <cell r="J1245">
            <v>0</v>
          </cell>
          <cell r="K1245">
            <v>0</v>
          </cell>
          <cell r="L1245">
            <v>0</v>
          </cell>
          <cell r="M1245">
            <v>0</v>
          </cell>
          <cell r="N1245">
            <v>0</v>
          </cell>
          <cell r="O1245">
            <v>0</v>
          </cell>
          <cell r="P1245">
            <v>0</v>
          </cell>
          <cell r="Q1245">
            <v>0</v>
          </cell>
          <cell r="R1245">
            <v>0</v>
          </cell>
          <cell r="S1245">
            <v>0</v>
          </cell>
          <cell r="T1245">
            <v>0</v>
          </cell>
          <cell r="U1245">
            <v>0</v>
          </cell>
          <cell r="V1245">
            <v>0</v>
          </cell>
          <cell r="W1245">
            <v>0</v>
          </cell>
          <cell r="X1245">
            <v>0</v>
          </cell>
          <cell r="Y1245">
            <v>0</v>
          </cell>
          <cell r="Z1245">
            <v>0</v>
          </cell>
          <cell r="AA1245">
            <v>0</v>
          </cell>
          <cell r="AB1245">
            <v>0</v>
          </cell>
          <cell r="AC1245">
            <v>0</v>
          </cell>
        </row>
        <row r="1246">
          <cell r="J1246">
            <v>0</v>
          </cell>
          <cell r="K1246">
            <v>0</v>
          </cell>
          <cell r="L1246">
            <v>0</v>
          </cell>
          <cell r="M1246">
            <v>0</v>
          </cell>
          <cell r="N1246">
            <v>0</v>
          </cell>
          <cell r="O1246">
            <v>0</v>
          </cell>
          <cell r="P1246">
            <v>0</v>
          </cell>
          <cell r="Q1246">
            <v>0</v>
          </cell>
          <cell r="R1246">
            <v>0</v>
          </cell>
          <cell r="S1246">
            <v>0</v>
          </cell>
          <cell r="T1246">
            <v>0</v>
          </cell>
          <cell r="U1246">
            <v>0</v>
          </cell>
          <cell r="V1246">
            <v>0</v>
          </cell>
          <cell r="W1246">
            <v>0</v>
          </cell>
          <cell r="X1246">
            <v>0</v>
          </cell>
          <cell r="Y1246">
            <v>0</v>
          </cell>
          <cell r="Z1246">
            <v>0</v>
          </cell>
          <cell r="AA1246">
            <v>0</v>
          </cell>
          <cell r="AB1246">
            <v>0</v>
          </cell>
          <cell r="AC1246">
            <v>0</v>
          </cell>
        </row>
        <row r="1247">
          <cell r="J1247">
            <v>0</v>
          </cell>
          <cell r="K1247">
            <v>0</v>
          </cell>
          <cell r="L1247">
            <v>0</v>
          </cell>
          <cell r="M1247">
            <v>0</v>
          </cell>
          <cell r="N1247">
            <v>0</v>
          </cell>
          <cell r="O1247">
            <v>0</v>
          </cell>
          <cell r="P1247">
            <v>0</v>
          </cell>
          <cell r="Q1247">
            <v>0</v>
          </cell>
          <cell r="R1247">
            <v>0</v>
          </cell>
          <cell r="S1247">
            <v>0</v>
          </cell>
          <cell r="T1247">
            <v>0</v>
          </cell>
          <cell r="U1247">
            <v>0</v>
          </cell>
          <cell r="V1247">
            <v>0</v>
          </cell>
          <cell r="W1247">
            <v>0</v>
          </cell>
          <cell r="X1247">
            <v>0</v>
          </cell>
          <cell r="Y1247">
            <v>0</v>
          </cell>
          <cell r="Z1247">
            <v>0</v>
          </cell>
          <cell r="AA1247">
            <v>0</v>
          </cell>
          <cell r="AB1247">
            <v>0</v>
          </cell>
          <cell r="AC1247">
            <v>0</v>
          </cell>
        </row>
        <row r="1248">
          <cell r="J1248">
            <v>0</v>
          </cell>
          <cell r="K1248">
            <v>0</v>
          </cell>
          <cell r="L1248">
            <v>0</v>
          </cell>
          <cell r="M1248">
            <v>0</v>
          </cell>
          <cell r="N1248">
            <v>0</v>
          </cell>
          <cell r="O1248">
            <v>0</v>
          </cell>
          <cell r="P1248">
            <v>0</v>
          </cell>
          <cell r="Q1248">
            <v>0</v>
          </cell>
          <cell r="R1248">
            <v>0</v>
          </cell>
          <cell r="S1248">
            <v>0</v>
          </cell>
          <cell r="T1248">
            <v>0</v>
          </cell>
          <cell r="U1248">
            <v>0</v>
          </cell>
          <cell r="V1248">
            <v>0</v>
          </cell>
          <cell r="W1248">
            <v>0</v>
          </cell>
          <cell r="X1248">
            <v>0</v>
          </cell>
          <cell r="Y1248">
            <v>0</v>
          </cell>
          <cell r="Z1248">
            <v>0</v>
          </cell>
          <cell r="AA1248">
            <v>0</v>
          </cell>
          <cell r="AB1248">
            <v>0</v>
          </cell>
          <cell r="AC1248">
            <v>0</v>
          </cell>
        </row>
        <row r="1249">
          <cell r="J1249">
            <v>0</v>
          </cell>
          <cell r="K1249">
            <v>0</v>
          </cell>
          <cell r="L1249">
            <v>0</v>
          </cell>
          <cell r="M1249">
            <v>0</v>
          </cell>
          <cell r="N1249">
            <v>0</v>
          </cell>
          <cell r="O1249">
            <v>0</v>
          </cell>
          <cell r="P1249">
            <v>0</v>
          </cell>
          <cell r="Q1249">
            <v>0</v>
          </cell>
          <cell r="R1249">
            <v>0</v>
          </cell>
          <cell r="S1249">
            <v>0</v>
          </cell>
          <cell r="T1249">
            <v>0</v>
          </cell>
          <cell r="U1249">
            <v>0</v>
          </cell>
          <cell r="V1249">
            <v>0</v>
          </cell>
          <cell r="W1249">
            <v>0</v>
          </cell>
          <cell r="X1249">
            <v>0</v>
          </cell>
          <cell r="Y1249">
            <v>0</v>
          </cell>
          <cell r="Z1249">
            <v>0</v>
          </cell>
          <cell r="AA1249">
            <v>0</v>
          </cell>
          <cell r="AB1249">
            <v>0</v>
          </cell>
          <cell r="AC1249">
            <v>0</v>
          </cell>
        </row>
        <row r="1250">
          <cell r="J1250">
            <v>0</v>
          </cell>
          <cell r="K1250">
            <v>0</v>
          </cell>
          <cell r="L1250">
            <v>0</v>
          </cell>
          <cell r="M1250">
            <v>0</v>
          </cell>
          <cell r="N1250">
            <v>0</v>
          </cell>
          <cell r="O1250">
            <v>0</v>
          </cell>
          <cell r="P1250">
            <v>0</v>
          </cell>
          <cell r="Q1250">
            <v>0</v>
          </cell>
          <cell r="R1250">
            <v>0</v>
          </cell>
          <cell r="S1250">
            <v>0</v>
          </cell>
          <cell r="T1250">
            <v>0</v>
          </cell>
          <cell r="U1250">
            <v>0</v>
          </cell>
          <cell r="V1250">
            <v>0</v>
          </cell>
          <cell r="W1250">
            <v>0</v>
          </cell>
          <cell r="X1250">
            <v>0</v>
          </cell>
          <cell r="Y1250">
            <v>0</v>
          </cell>
          <cell r="Z1250">
            <v>0</v>
          </cell>
          <cell r="AA1250">
            <v>0</v>
          </cell>
          <cell r="AB1250">
            <v>0</v>
          </cell>
          <cell r="AC1250">
            <v>0</v>
          </cell>
        </row>
        <row r="1251">
          <cell r="J1251">
            <v>0</v>
          </cell>
          <cell r="K1251">
            <v>0</v>
          </cell>
          <cell r="L1251">
            <v>0</v>
          </cell>
          <cell r="M1251">
            <v>0</v>
          </cell>
          <cell r="N1251">
            <v>0</v>
          </cell>
          <cell r="O1251">
            <v>0</v>
          </cell>
          <cell r="P1251">
            <v>0</v>
          </cell>
          <cell r="Q1251">
            <v>0</v>
          </cell>
          <cell r="R1251">
            <v>0</v>
          </cell>
          <cell r="S1251">
            <v>0</v>
          </cell>
          <cell r="T1251">
            <v>0</v>
          </cell>
          <cell r="U1251">
            <v>0</v>
          </cell>
          <cell r="V1251">
            <v>0</v>
          </cell>
          <cell r="W1251">
            <v>0</v>
          </cell>
          <cell r="X1251">
            <v>0</v>
          </cell>
          <cell r="Y1251">
            <v>0</v>
          </cell>
          <cell r="Z1251">
            <v>0</v>
          </cell>
          <cell r="AA1251">
            <v>0</v>
          </cell>
          <cell r="AB1251">
            <v>0</v>
          </cell>
          <cell r="AC1251">
            <v>0</v>
          </cell>
        </row>
        <row r="1252">
          <cell r="J1252">
            <v>0</v>
          </cell>
          <cell r="K1252">
            <v>0</v>
          </cell>
          <cell r="L1252">
            <v>0</v>
          </cell>
          <cell r="M1252">
            <v>0</v>
          </cell>
          <cell r="N1252">
            <v>0</v>
          </cell>
          <cell r="O1252">
            <v>0</v>
          </cell>
          <cell r="P1252">
            <v>0</v>
          </cell>
          <cell r="Q1252">
            <v>0</v>
          </cell>
          <cell r="R1252">
            <v>0</v>
          </cell>
          <cell r="S1252">
            <v>0</v>
          </cell>
          <cell r="T1252">
            <v>0</v>
          </cell>
          <cell r="U1252">
            <v>0</v>
          </cell>
          <cell r="V1252">
            <v>0</v>
          </cell>
          <cell r="W1252">
            <v>0</v>
          </cell>
          <cell r="X1252">
            <v>0</v>
          </cell>
          <cell r="Y1252">
            <v>0</v>
          </cell>
          <cell r="Z1252">
            <v>0</v>
          </cell>
          <cell r="AA1252">
            <v>0</v>
          </cell>
          <cell r="AB1252">
            <v>0</v>
          </cell>
          <cell r="AC1252">
            <v>0</v>
          </cell>
        </row>
        <row r="1253">
          <cell r="J1253">
            <v>4.08</v>
          </cell>
          <cell r="K1253">
            <v>4.08</v>
          </cell>
          <cell r="L1253">
            <v>4.08</v>
          </cell>
          <cell r="M1253">
            <v>4.08</v>
          </cell>
          <cell r="N1253">
            <v>4.08</v>
          </cell>
          <cell r="O1253">
            <v>4.08</v>
          </cell>
          <cell r="P1253">
            <v>4.08</v>
          </cell>
          <cell r="Q1253">
            <v>4.08</v>
          </cell>
          <cell r="R1253">
            <v>4.08</v>
          </cell>
          <cell r="S1253">
            <v>4.08</v>
          </cell>
          <cell r="T1253">
            <v>4.08</v>
          </cell>
          <cell r="U1253">
            <v>4.08</v>
          </cell>
          <cell r="V1253">
            <v>4.08</v>
          </cell>
          <cell r="W1253">
            <v>4.08</v>
          </cell>
          <cell r="X1253">
            <v>4.08</v>
          </cell>
          <cell r="Y1253">
            <v>4.08</v>
          </cell>
          <cell r="Z1253">
            <v>4.08</v>
          </cell>
          <cell r="AA1253">
            <v>4.08</v>
          </cell>
          <cell r="AB1253">
            <v>4.08</v>
          </cell>
          <cell r="AC1253">
            <v>4.08</v>
          </cell>
        </row>
        <row r="1254">
          <cell r="J1254">
            <v>0</v>
          </cell>
          <cell r="K1254">
            <v>0</v>
          </cell>
          <cell r="L1254">
            <v>0</v>
          </cell>
          <cell r="M1254">
            <v>0</v>
          </cell>
          <cell r="N1254">
            <v>0</v>
          </cell>
          <cell r="O1254">
            <v>0</v>
          </cell>
          <cell r="P1254">
            <v>0</v>
          </cell>
          <cell r="Q1254">
            <v>0</v>
          </cell>
          <cell r="R1254">
            <v>0</v>
          </cell>
          <cell r="S1254">
            <v>0</v>
          </cell>
          <cell r="T1254">
            <v>0</v>
          </cell>
          <cell r="U1254">
            <v>0</v>
          </cell>
          <cell r="V1254">
            <v>0</v>
          </cell>
          <cell r="W1254">
            <v>0</v>
          </cell>
          <cell r="X1254">
            <v>0</v>
          </cell>
          <cell r="Y1254">
            <v>0</v>
          </cell>
          <cell r="Z1254">
            <v>0</v>
          </cell>
          <cell r="AA1254">
            <v>0</v>
          </cell>
          <cell r="AB1254">
            <v>0</v>
          </cell>
          <cell r="AC1254">
            <v>0</v>
          </cell>
        </row>
        <row r="1255">
          <cell r="J1255">
            <v>0</v>
          </cell>
          <cell r="K1255">
            <v>0</v>
          </cell>
          <cell r="L1255">
            <v>0</v>
          </cell>
          <cell r="M1255">
            <v>0</v>
          </cell>
          <cell r="N1255">
            <v>0</v>
          </cell>
          <cell r="O1255">
            <v>0</v>
          </cell>
          <cell r="P1255">
            <v>0</v>
          </cell>
          <cell r="Q1255">
            <v>0</v>
          </cell>
          <cell r="R1255">
            <v>0</v>
          </cell>
          <cell r="S1255">
            <v>0</v>
          </cell>
          <cell r="T1255">
            <v>0</v>
          </cell>
          <cell r="U1255">
            <v>0</v>
          </cell>
          <cell r="V1255">
            <v>0</v>
          </cell>
          <cell r="W1255">
            <v>0</v>
          </cell>
          <cell r="X1255">
            <v>0</v>
          </cell>
          <cell r="Y1255">
            <v>0</v>
          </cell>
          <cell r="Z1255">
            <v>0</v>
          </cell>
          <cell r="AA1255">
            <v>0</v>
          </cell>
          <cell r="AB1255">
            <v>0</v>
          </cell>
          <cell r="AC1255">
            <v>0</v>
          </cell>
        </row>
        <row r="1256">
          <cell r="J1256">
            <v>0</v>
          </cell>
          <cell r="K1256">
            <v>0</v>
          </cell>
          <cell r="L1256">
            <v>0</v>
          </cell>
          <cell r="M1256">
            <v>0</v>
          </cell>
          <cell r="N1256">
            <v>0</v>
          </cell>
          <cell r="O1256">
            <v>0</v>
          </cell>
          <cell r="P1256">
            <v>0</v>
          </cell>
          <cell r="Q1256">
            <v>0</v>
          </cell>
          <cell r="R1256">
            <v>0</v>
          </cell>
          <cell r="S1256">
            <v>0</v>
          </cell>
          <cell r="T1256">
            <v>0</v>
          </cell>
          <cell r="U1256">
            <v>0</v>
          </cell>
          <cell r="V1256">
            <v>0</v>
          </cell>
          <cell r="W1256">
            <v>0</v>
          </cell>
          <cell r="X1256">
            <v>0</v>
          </cell>
          <cell r="Y1256">
            <v>0</v>
          </cell>
          <cell r="Z1256">
            <v>0</v>
          </cell>
          <cell r="AA1256">
            <v>0</v>
          </cell>
          <cell r="AB1256">
            <v>0</v>
          </cell>
          <cell r="AC1256">
            <v>0</v>
          </cell>
        </row>
        <row r="1257">
          <cell r="J1257">
            <v>0</v>
          </cell>
          <cell r="K1257">
            <v>0</v>
          </cell>
          <cell r="L1257">
            <v>0</v>
          </cell>
          <cell r="M1257">
            <v>0</v>
          </cell>
          <cell r="N1257">
            <v>0</v>
          </cell>
          <cell r="O1257">
            <v>0</v>
          </cell>
          <cell r="P1257">
            <v>0</v>
          </cell>
          <cell r="Q1257">
            <v>0</v>
          </cell>
          <cell r="R1257">
            <v>0</v>
          </cell>
          <cell r="S1257">
            <v>0</v>
          </cell>
          <cell r="T1257">
            <v>0</v>
          </cell>
          <cell r="U1257">
            <v>0</v>
          </cell>
          <cell r="V1257">
            <v>0</v>
          </cell>
          <cell r="W1257">
            <v>0</v>
          </cell>
          <cell r="X1257">
            <v>0</v>
          </cell>
          <cell r="Y1257">
            <v>0</v>
          </cell>
          <cell r="Z1257">
            <v>0</v>
          </cell>
          <cell r="AA1257">
            <v>0</v>
          </cell>
          <cell r="AB1257">
            <v>0</v>
          </cell>
          <cell r="AC1257">
            <v>0</v>
          </cell>
        </row>
        <row r="1258">
          <cell r="J1258">
            <v>0</v>
          </cell>
          <cell r="K1258">
            <v>0</v>
          </cell>
          <cell r="L1258">
            <v>0</v>
          </cell>
          <cell r="M1258">
            <v>0</v>
          </cell>
          <cell r="N1258">
            <v>0</v>
          </cell>
          <cell r="O1258">
            <v>0</v>
          </cell>
          <cell r="P1258">
            <v>0</v>
          </cell>
          <cell r="Q1258">
            <v>0</v>
          </cell>
          <cell r="R1258">
            <v>0</v>
          </cell>
          <cell r="S1258">
            <v>0</v>
          </cell>
          <cell r="T1258">
            <v>0</v>
          </cell>
          <cell r="U1258">
            <v>0</v>
          </cell>
          <cell r="V1258">
            <v>0</v>
          </cell>
          <cell r="W1258">
            <v>0</v>
          </cell>
          <cell r="X1258">
            <v>0</v>
          </cell>
          <cell r="Y1258">
            <v>0</v>
          </cell>
          <cell r="Z1258">
            <v>0</v>
          </cell>
          <cell r="AA1258">
            <v>0</v>
          </cell>
          <cell r="AB1258">
            <v>0</v>
          </cell>
          <cell r="AC1258">
            <v>0</v>
          </cell>
        </row>
        <row r="1259">
          <cell r="J1259">
            <v>0</v>
          </cell>
          <cell r="K1259">
            <v>0</v>
          </cell>
          <cell r="L1259">
            <v>0</v>
          </cell>
          <cell r="M1259">
            <v>0</v>
          </cell>
          <cell r="N1259">
            <v>0</v>
          </cell>
          <cell r="O1259">
            <v>0</v>
          </cell>
          <cell r="P1259">
            <v>0</v>
          </cell>
          <cell r="Q1259">
            <v>0</v>
          </cell>
          <cell r="R1259">
            <v>0</v>
          </cell>
          <cell r="S1259">
            <v>0</v>
          </cell>
          <cell r="T1259">
            <v>0</v>
          </cell>
          <cell r="U1259">
            <v>0</v>
          </cell>
          <cell r="V1259">
            <v>0</v>
          </cell>
          <cell r="W1259">
            <v>0</v>
          </cell>
          <cell r="X1259">
            <v>0</v>
          </cell>
          <cell r="Y1259">
            <v>0</v>
          </cell>
          <cell r="Z1259">
            <v>0</v>
          </cell>
          <cell r="AA1259">
            <v>0</v>
          </cell>
          <cell r="AB1259">
            <v>0</v>
          </cell>
          <cell r="AC1259">
            <v>0</v>
          </cell>
        </row>
        <row r="1260">
          <cell r="J1260">
            <v>0</v>
          </cell>
          <cell r="K1260">
            <v>0</v>
          </cell>
          <cell r="L1260">
            <v>0</v>
          </cell>
          <cell r="M1260">
            <v>0</v>
          </cell>
          <cell r="N1260">
            <v>0</v>
          </cell>
          <cell r="O1260">
            <v>0</v>
          </cell>
          <cell r="P1260">
            <v>0</v>
          </cell>
          <cell r="Q1260">
            <v>0</v>
          </cell>
          <cell r="R1260">
            <v>0</v>
          </cell>
          <cell r="S1260">
            <v>0</v>
          </cell>
          <cell r="T1260">
            <v>0</v>
          </cell>
          <cell r="U1260">
            <v>0</v>
          </cell>
          <cell r="V1260">
            <v>0</v>
          </cell>
          <cell r="W1260">
            <v>0</v>
          </cell>
          <cell r="X1260">
            <v>0</v>
          </cell>
          <cell r="Y1260">
            <v>0</v>
          </cell>
          <cell r="Z1260">
            <v>0</v>
          </cell>
          <cell r="AA1260">
            <v>0</v>
          </cell>
          <cell r="AB1260">
            <v>0</v>
          </cell>
          <cell r="AC1260">
            <v>0</v>
          </cell>
        </row>
        <row r="1261">
          <cell r="J1261">
            <v>0</v>
          </cell>
          <cell r="K1261">
            <v>0</v>
          </cell>
          <cell r="L1261">
            <v>0</v>
          </cell>
          <cell r="M1261">
            <v>0</v>
          </cell>
          <cell r="N1261">
            <v>0</v>
          </cell>
          <cell r="O1261">
            <v>0</v>
          </cell>
          <cell r="P1261">
            <v>0</v>
          </cell>
          <cell r="Q1261">
            <v>0</v>
          </cell>
          <cell r="R1261">
            <v>0</v>
          </cell>
          <cell r="S1261">
            <v>0</v>
          </cell>
          <cell r="T1261">
            <v>0</v>
          </cell>
          <cell r="U1261">
            <v>0</v>
          </cell>
          <cell r="V1261">
            <v>0</v>
          </cell>
          <cell r="W1261">
            <v>0</v>
          </cell>
          <cell r="X1261">
            <v>0</v>
          </cell>
          <cell r="Y1261">
            <v>0</v>
          </cell>
          <cell r="Z1261">
            <v>0</v>
          </cell>
          <cell r="AA1261">
            <v>0</v>
          </cell>
          <cell r="AB1261">
            <v>0</v>
          </cell>
          <cell r="AC1261">
            <v>0</v>
          </cell>
        </row>
        <row r="1262">
          <cell r="J1262">
            <v>0</v>
          </cell>
          <cell r="K1262">
            <v>0</v>
          </cell>
          <cell r="L1262">
            <v>0</v>
          </cell>
          <cell r="M1262">
            <v>0</v>
          </cell>
          <cell r="N1262">
            <v>0</v>
          </cell>
          <cell r="O1262">
            <v>0</v>
          </cell>
          <cell r="P1262">
            <v>0</v>
          </cell>
          <cell r="Q1262">
            <v>0</v>
          </cell>
          <cell r="R1262">
            <v>0</v>
          </cell>
          <cell r="S1262">
            <v>0</v>
          </cell>
          <cell r="T1262">
            <v>0</v>
          </cell>
          <cell r="U1262">
            <v>0</v>
          </cell>
          <cell r="V1262">
            <v>0</v>
          </cell>
          <cell r="W1262">
            <v>0</v>
          </cell>
          <cell r="X1262">
            <v>0</v>
          </cell>
          <cell r="Y1262">
            <v>0</v>
          </cell>
          <cell r="Z1262">
            <v>0</v>
          </cell>
          <cell r="AA1262">
            <v>0</v>
          </cell>
          <cell r="AB1262">
            <v>0</v>
          </cell>
          <cell r="AC1262">
            <v>0</v>
          </cell>
        </row>
        <row r="1263">
          <cell r="J1263">
            <v>0</v>
          </cell>
          <cell r="K1263">
            <v>0</v>
          </cell>
          <cell r="L1263">
            <v>0</v>
          </cell>
          <cell r="M1263">
            <v>0</v>
          </cell>
          <cell r="N1263">
            <v>0</v>
          </cell>
          <cell r="O1263">
            <v>0</v>
          </cell>
          <cell r="P1263">
            <v>0</v>
          </cell>
          <cell r="Q1263">
            <v>0</v>
          </cell>
          <cell r="R1263">
            <v>0</v>
          </cell>
          <cell r="S1263">
            <v>0</v>
          </cell>
          <cell r="T1263">
            <v>0</v>
          </cell>
          <cell r="U1263">
            <v>0</v>
          </cell>
          <cell r="V1263">
            <v>0</v>
          </cell>
          <cell r="W1263">
            <v>0</v>
          </cell>
          <cell r="X1263">
            <v>0</v>
          </cell>
          <cell r="Y1263">
            <v>0</v>
          </cell>
          <cell r="Z1263">
            <v>0</v>
          </cell>
          <cell r="AA1263">
            <v>0</v>
          </cell>
          <cell r="AB1263">
            <v>0</v>
          </cell>
          <cell r="AC1263">
            <v>0</v>
          </cell>
        </row>
        <row r="1264">
          <cell r="J1264">
            <v>0</v>
          </cell>
          <cell r="K1264">
            <v>0</v>
          </cell>
          <cell r="L1264">
            <v>0</v>
          </cell>
          <cell r="M1264">
            <v>0</v>
          </cell>
          <cell r="N1264">
            <v>0</v>
          </cell>
          <cell r="O1264">
            <v>0</v>
          </cell>
          <cell r="P1264">
            <v>0</v>
          </cell>
          <cell r="Q1264">
            <v>0</v>
          </cell>
          <cell r="R1264">
            <v>0</v>
          </cell>
          <cell r="S1264">
            <v>0</v>
          </cell>
          <cell r="T1264">
            <v>0</v>
          </cell>
          <cell r="U1264">
            <v>0</v>
          </cell>
          <cell r="V1264">
            <v>0</v>
          </cell>
          <cell r="W1264">
            <v>0</v>
          </cell>
          <cell r="X1264">
            <v>0</v>
          </cell>
          <cell r="Y1264">
            <v>0</v>
          </cell>
          <cell r="Z1264">
            <v>0</v>
          </cell>
          <cell r="AA1264">
            <v>0</v>
          </cell>
          <cell r="AB1264">
            <v>0</v>
          </cell>
          <cell r="AC1264">
            <v>0</v>
          </cell>
        </row>
        <row r="1265">
          <cell r="J1265">
            <v>0</v>
          </cell>
          <cell r="K1265">
            <v>0</v>
          </cell>
          <cell r="L1265">
            <v>0</v>
          </cell>
          <cell r="M1265">
            <v>0</v>
          </cell>
          <cell r="N1265">
            <v>0</v>
          </cell>
          <cell r="O1265">
            <v>0</v>
          </cell>
          <cell r="P1265">
            <v>0</v>
          </cell>
          <cell r="Q1265">
            <v>0</v>
          </cell>
          <cell r="R1265">
            <v>0</v>
          </cell>
          <cell r="S1265">
            <v>0</v>
          </cell>
          <cell r="T1265">
            <v>0</v>
          </cell>
          <cell r="U1265">
            <v>0</v>
          </cell>
          <cell r="V1265">
            <v>0</v>
          </cell>
          <cell r="W1265">
            <v>0</v>
          </cell>
          <cell r="X1265">
            <v>0</v>
          </cell>
          <cell r="Y1265">
            <v>0</v>
          </cell>
          <cell r="Z1265">
            <v>0</v>
          </cell>
          <cell r="AA1265">
            <v>0</v>
          </cell>
          <cell r="AB1265">
            <v>0</v>
          </cell>
          <cell r="AC1265">
            <v>0</v>
          </cell>
        </row>
        <row r="1266">
          <cell r="J1266">
            <v>0</v>
          </cell>
          <cell r="K1266">
            <v>0</v>
          </cell>
          <cell r="L1266">
            <v>0</v>
          </cell>
          <cell r="M1266">
            <v>0</v>
          </cell>
          <cell r="N1266">
            <v>0</v>
          </cell>
          <cell r="O1266">
            <v>0</v>
          </cell>
          <cell r="P1266">
            <v>0</v>
          </cell>
          <cell r="Q1266">
            <v>0</v>
          </cell>
          <cell r="R1266">
            <v>0</v>
          </cell>
          <cell r="S1266">
            <v>0</v>
          </cell>
          <cell r="T1266">
            <v>0</v>
          </cell>
          <cell r="U1266">
            <v>0</v>
          </cell>
          <cell r="V1266">
            <v>0</v>
          </cell>
          <cell r="W1266">
            <v>0</v>
          </cell>
          <cell r="X1266">
            <v>0</v>
          </cell>
          <cell r="Y1266">
            <v>0</v>
          </cell>
          <cell r="Z1266">
            <v>0</v>
          </cell>
          <cell r="AA1266">
            <v>0</v>
          </cell>
          <cell r="AB1266">
            <v>0</v>
          </cell>
          <cell r="AC1266">
            <v>0</v>
          </cell>
        </row>
        <row r="1267">
          <cell r="J1267">
            <v>0</v>
          </cell>
          <cell r="K1267">
            <v>0</v>
          </cell>
          <cell r="L1267">
            <v>0</v>
          </cell>
          <cell r="M1267">
            <v>0</v>
          </cell>
          <cell r="N1267">
            <v>0</v>
          </cell>
          <cell r="O1267">
            <v>0</v>
          </cell>
          <cell r="P1267">
            <v>0</v>
          </cell>
          <cell r="Q1267">
            <v>0</v>
          </cell>
          <cell r="R1267">
            <v>0</v>
          </cell>
          <cell r="S1267">
            <v>0</v>
          </cell>
          <cell r="T1267">
            <v>0</v>
          </cell>
          <cell r="U1267">
            <v>0</v>
          </cell>
          <cell r="V1267">
            <v>0</v>
          </cell>
          <cell r="W1267">
            <v>0</v>
          </cell>
          <cell r="X1267">
            <v>0</v>
          </cell>
          <cell r="Y1267">
            <v>0</v>
          </cell>
          <cell r="Z1267">
            <v>0</v>
          </cell>
          <cell r="AA1267">
            <v>0</v>
          </cell>
          <cell r="AB1267">
            <v>0</v>
          </cell>
          <cell r="AC1267">
            <v>0</v>
          </cell>
        </row>
        <row r="1268">
          <cell r="J1268">
            <v>0</v>
          </cell>
          <cell r="K1268">
            <v>0</v>
          </cell>
          <cell r="L1268">
            <v>0</v>
          </cell>
          <cell r="M1268">
            <v>0</v>
          </cell>
          <cell r="N1268">
            <v>0</v>
          </cell>
          <cell r="O1268">
            <v>0</v>
          </cell>
          <cell r="P1268">
            <v>0</v>
          </cell>
          <cell r="Q1268">
            <v>0</v>
          </cell>
          <cell r="R1268">
            <v>0</v>
          </cell>
          <cell r="S1268">
            <v>0</v>
          </cell>
          <cell r="T1268">
            <v>0</v>
          </cell>
          <cell r="U1268">
            <v>0</v>
          </cell>
          <cell r="V1268">
            <v>0</v>
          </cell>
          <cell r="W1268">
            <v>0</v>
          </cell>
          <cell r="X1268">
            <v>0</v>
          </cell>
          <cell r="Y1268">
            <v>0</v>
          </cell>
          <cell r="Z1268">
            <v>0</v>
          </cell>
          <cell r="AA1268">
            <v>0</v>
          </cell>
          <cell r="AB1268">
            <v>0</v>
          </cell>
          <cell r="AC1268">
            <v>0</v>
          </cell>
        </row>
        <row r="1269">
          <cell r="J1269">
            <v>0</v>
          </cell>
          <cell r="K1269">
            <v>0</v>
          </cell>
          <cell r="L1269">
            <v>0</v>
          </cell>
          <cell r="M1269">
            <v>0</v>
          </cell>
          <cell r="N1269">
            <v>0</v>
          </cell>
          <cell r="O1269">
            <v>0</v>
          </cell>
          <cell r="P1269">
            <v>0</v>
          </cell>
          <cell r="Q1269">
            <v>0</v>
          </cell>
          <cell r="R1269">
            <v>0</v>
          </cell>
          <cell r="S1269">
            <v>0</v>
          </cell>
          <cell r="T1269">
            <v>0</v>
          </cell>
          <cell r="U1269">
            <v>0</v>
          </cell>
          <cell r="V1269">
            <v>0</v>
          </cell>
          <cell r="W1269">
            <v>0</v>
          </cell>
          <cell r="X1269">
            <v>0</v>
          </cell>
          <cell r="Y1269">
            <v>0</v>
          </cell>
          <cell r="Z1269">
            <v>0</v>
          </cell>
          <cell r="AA1269">
            <v>0</v>
          </cell>
          <cell r="AB1269">
            <v>0</v>
          </cell>
          <cell r="AC1269">
            <v>0</v>
          </cell>
        </row>
        <row r="1270">
          <cell r="J1270">
            <v>0</v>
          </cell>
          <cell r="K1270">
            <v>0</v>
          </cell>
          <cell r="L1270">
            <v>0</v>
          </cell>
          <cell r="M1270">
            <v>0</v>
          </cell>
          <cell r="N1270">
            <v>0</v>
          </cell>
          <cell r="O1270">
            <v>0</v>
          </cell>
          <cell r="P1270">
            <v>0</v>
          </cell>
          <cell r="Q1270">
            <v>0</v>
          </cell>
          <cell r="R1270">
            <v>0</v>
          </cell>
          <cell r="S1270">
            <v>0</v>
          </cell>
          <cell r="T1270">
            <v>0</v>
          </cell>
          <cell r="U1270">
            <v>0</v>
          </cell>
          <cell r="V1270">
            <v>0</v>
          </cell>
          <cell r="W1270">
            <v>0</v>
          </cell>
          <cell r="X1270">
            <v>0</v>
          </cell>
          <cell r="Y1270">
            <v>0</v>
          </cell>
          <cell r="Z1270">
            <v>0</v>
          </cell>
          <cell r="AA1270">
            <v>0</v>
          </cell>
          <cell r="AB1270">
            <v>0</v>
          </cell>
          <cell r="AC1270">
            <v>0</v>
          </cell>
        </row>
        <row r="1271">
          <cell r="J1271">
            <v>0</v>
          </cell>
          <cell r="K1271">
            <v>0</v>
          </cell>
          <cell r="L1271">
            <v>0</v>
          </cell>
          <cell r="M1271">
            <v>0</v>
          </cell>
          <cell r="N1271">
            <v>0</v>
          </cell>
          <cell r="O1271">
            <v>0</v>
          </cell>
          <cell r="P1271">
            <v>0</v>
          </cell>
          <cell r="Q1271">
            <v>0</v>
          </cell>
          <cell r="R1271">
            <v>0</v>
          </cell>
          <cell r="S1271">
            <v>0</v>
          </cell>
          <cell r="T1271">
            <v>0</v>
          </cell>
          <cell r="U1271">
            <v>0</v>
          </cell>
          <cell r="V1271">
            <v>0</v>
          </cell>
          <cell r="W1271">
            <v>0</v>
          </cell>
          <cell r="X1271">
            <v>0</v>
          </cell>
          <cell r="Y1271">
            <v>0</v>
          </cell>
          <cell r="Z1271">
            <v>0</v>
          </cell>
          <cell r="AA1271">
            <v>0</v>
          </cell>
          <cell r="AB1271">
            <v>0</v>
          </cell>
          <cell r="AC1271">
            <v>0</v>
          </cell>
        </row>
        <row r="1272">
          <cell r="J1272">
            <v>0</v>
          </cell>
          <cell r="K1272">
            <v>0</v>
          </cell>
          <cell r="L1272">
            <v>0</v>
          </cell>
          <cell r="M1272">
            <v>0</v>
          </cell>
          <cell r="N1272">
            <v>0</v>
          </cell>
          <cell r="O1272">
            <v>0</v>
          </cell>
          <cell r="P1272">
            <v>0</v>
          </cell>
          <cell r="Q1272">
            <v>0</v>
          </cell>
          <cell r="R1272">
            <v>0</v>
          </cell>
          <cell r="S1272">
            <v>0</v>
          </cell>
          <cell r="T1272">
            <v>0</v>
          </cell>
          <cell r="U1272">
            <v>0</v>
          </cell>
          <cell r="V1272">
            <v>0</v>
          </cell>
          <cell r="W1272">
            <v>0</v>
          </cell>
          <cell r="X1272">
            <v>0</v>
          </cell>
          <cell r="Y1272">
            <v>0</v>
          </cell>
          <cell r="Z1272">
            <v>0</v>
          </cell>
          <cell r="AA1272">
            <v>0</v>
          </cell>
          <cell r="AB1272">
            <v>0</v>
          </cell>
          <cell r="AC1272">
            <v>0</v>
          </cell>
        </row>
        <row r="1273">
          <cell r="J1273">
            <v>0</v>
          </cell>
          <cell r="K1273">
            <v>0</v>
          </cell>
          <cell r="L1273">
            <v>0</v>
          </cell>
          <cell r="M1273">
            <v>0</v>
          </cell>
          <cell r="N1273">
            <v>0</v>
          </cell>
          <cell r="O1273">
            <v>0</v>
          </cell>
          <cell r="P1273">
            <v>0</v>
          </cell>
          <cell r="Q1273">
            <v>0</v>
          </cell>
          <cell r="R1273">
            <v>0</v>
          </cell>
          <cell r="S1273">
            <v>0</v>
          </cell>
          <cell r="T1273">
            <v>0</v>
          </cell>
          <cell r="U1273">
            <v>0</v>
          </cell>
          <cell r="V1273">
            <v>0</v>
          </cell>
          <cell r="W1273">
            <v>0</v>
          </cell>
          <cell r="X1273">
            <v>0</v>
          </cell>
          <cell r="Y1273">
            <v>0</v>
          </cell>
          <cell r="Z1273">
            <v>0</v>
          </cell>
          <cell r="AA1273">
            <v>0</v>
          </cell>
          <cell r="AB1273">
            <v>0</v>
          </cell>
          <cell r="AC1273">
            <v>0</v>
          </cell>
        </row>
        <row r="1274">
          <cell r="J1274">
            <v>0</v>
          </cell>
          <cell r="K1274">
            <v>0</v>
          </cell>
          <cell r="L1274">
            <v>0</v>
          </cell>
          <cell r="M1274">
            <v>0</v>
          </cell>
          <cell r="N1274">
            <v>0</v>
          </cell>
          <cell r="O1274">
            <v>0</v>
          </cell>
          <cell r="P1274">
            <v>0</v>
          </cell>
          <cell r="Q1274">
            <v>0</v>
          </cell>
          <cell r="R1274">
            <v>0</v>
          </cell>
          <cell r="S1274">
            <v>0</v>
          </cell>
          <cell r="T1274">
            <v>0</v>
          </cell>
          <cell r="U1274">
            <v>0</v>
          </cell>
          <cell r="V1274">
            <v>0</v>
          </cell>
          <cell r="W1274">
            <v>0</v>
          </cell>
          <cell r="X1274">
            <v>0</v>
          </cell>
          <cell r="Y1274">
            <v>0</v>
          </cell>
          <cell r="Z1274">
            <v>0</v>
          </cell>
          <cell r="AA1274">
            <v>0</v>
          </cell>
          <cell r="AB1274">
            <v>0</v>
          </cell>
          <cell r="AC1274">
            <v>0</v>
          </cell>
        </row>
        <row r="1275">
          <cell r="J1275">
            <v>0</v>
          </cell>
          <cell r="K1275">
            <v>0</v>
          </cell>
          <cell r="L1275">
            <v>0</v>
          </cell>
          <cell r="M1275">
            <v>0</v>
          </cell>
          <cell r="N1275">
            <v>0</v>
          </cell>
          <cell r="O1275">
            <v>0</v>
          </cell>
          <cell r="P1275">
            <v>0</v>
          </cell>
          <cell r="Q1275">
            <v>0</v>
          </cell>
          <cell r="R1275">
            <v>0</v>
          </cell>
          <cell r="S1275">
            <v>0</v>
          </cell>
          <cell r="T1275">
            <v>0</v>
          </cell>
          <cell r="U1275">
            <v>0</v>
          </cell>
          <cell r="V1275">
            <v>0</v>
          </cell>
          <cell r="W1275">
            <v>0</v>
          </cell>
          <cell r="X1275">
            <v>0</v>
          </cell>
          <cell r="Y1275">
            <v>0</v>
          </cell>
          <cell r="Z1275">
            <v>0</v>
          </cell>
          <cell r="AA1275">
            <v>0</v>
          </cell>
          <cell r="AB1275">
            <v>0</v>
          </cell>
          <cell r="AC1275">
            <v>0</v>
          </cell>
        </row>
        <row r="1276">
          <cell r="J1276">
            <v>0</v>
          </cell>
          <cell r="K1276">
            <v>0</v>
          </cell>
          <cell r="L1276">
            <v>0</v>
          </cell>
          <cell r="M1276">
            <v>0</v>
          </cell>
          <cell r="N1276">
            <v>0</v>
          </cell>
          <cell r="O1276">
            <v>0</v>
          </cell>
          <cell r="P1276">
            <v>0</v>
          </cell>
          <cell r="Q1276">
            <v>0</v>
          </cell>
          <cell r="R1276">
            <v>0</v>
          </cell>
          <cell r="S1276">
            <v>0</v>
          </cell>
          <cell r="T1276">
            <v>0</v>
          </cell>
          <cell r="U1276">
            <v>0</v>
          </cell>
          <cell r="V1276">
            <v>0</v>
          </cell>
          <cell r="W1276">
            <v>0</v>
          </cell>
          <cell r="X1276">
            <v>0</v>
          </cell>
          <cell r="Y1276">
            <v>0</v>
          </cell>
          <cell r="Z1276">
            <v>0</v>
          </cell>
          <cell r="AA1276">
            <v>0</v>
          </cell>
          <cell r="AB1276">
            <v>0</v>
          </cell>
          <cell r="AC1276">
            <v>0</v>
          </cell>
        </row>
        <row r="1277">
          <cell r="J1277">
            <v>0</v>
          </cell>
          <cell r="K1277">
            <v>0</v>
          </cell>
          <cell r="L1277">
            <v>0</v>
          </cell>
          <cell r="M1277">
            <v>0</v>
          </cell>
          <cell r="N1277">
            <v>0</v>
          </cell>
          <cell r="O1277">
            <v>0</v>
          </cell>
          <cell r="P1277">
            <v>0</v>
          </cell>
          <cell r="Q1277">
            <v>0</v>
          </cell>
          <cell r="R1277">
            <v>0</v>
          </cell>
          <cell r="S1277">
            <v>0</v>
          </cell>
          <cell r="T1277">
            <v>0</v>
          </cell>
          <cell r="U1277">
            <v>0</v>
          </cell>
          <cell r="V1277">
            <v>0</v>
          </cell>
          <cell r="W1277">
            <v>0</v>
          </cell>
          <cell r="X1277">
            <v>0</v>
          </cell>
          <cell r="Y1277">
            <v>0</v>
          </cell>
          <cell r="Z1277">
            <v>0</v>
          </cell>
          <cell r="AA1277">
            <v>0</v>
          </cell>
          <cell r="AB1277">
            <v>0</v>
          </cell>
          <cell r="AC1277">
            <v>0</v>
          </cell>
        </row>
        <row r="1278">
          <cell r="J1278">
            <v>0</v>
          </cell>
          <cell r="K1278">
            <v>0</v>
          </cell>
          <cell r="L1278">
            <v>0</v>
          </cell>
          <cell r="M1278">
            <v>0</v>
          </cell>
          <cell r="N1278">
            <v>0</v>
          </cell>
          <cell r="O1278">
            <v>0</v>
          </cell>
          <cell r="P1278">
            <v>0</v>
          </cell>
          <cell r="Q1278">
            <v>0</v>
          </cell>
          <cell r="R1278">
            <v>0</v>
          </cell>
          <cell r="S1278">
            <v>0</v>
          </cell>
          <cell r="T1278">
            <v>0</v>
          </cell>
          <cell r="U1278">
            <v>0</v>
          </cell>
          <cell r="V1278">
            <v>0</v>
          </cell>
          <cell r="W1278">
            <v>0</v>
          </cell>
          <cell r="X1278">
            <v>0</v>
          </cell>
          <cell r="Y1278">
            <v>0</v>
          </cell>
          <cell r="Z1278">
            <v>0</v>
          </cell>
          <cell r="AA1278">
            <v>0</v>
          </cell>
          <cell r="AB1278">
            <v>0</v>
          </cell>
          <cell r="AC1278">
            <v>0</v>
          </cell>
        </row>
        <row r="1279">
          <cell r="J1279">
            <v>0</v>
          </cell>
          <cell r="K1279">
            <v>0</v>
          </cell>
          <cell r="L1279">
            <v>0</v>
          </cell>
          <cell r="M1279">
            <v>0</v>
          </cell>
          <cell r="N1279">
            <v>0</v>
          </cell>
          <cell r="O1279">
            <v>0</v>
          </cell>
          <cell r="P1279">
            <v>0</v>
          </cell>
          <cell r="Q1279">
            <v>0</v>
          </cell>
          <cell r="R1279">
            <v>0</v>
          </cell>
          <cell r="S1279">
            <v>0</v>
          </cell>
          <cell r="T1279">
            <v>0</v>
          </cell>
          <cell r="U1279">
            <v>0</v>
          </cell>
          <cell r="V1279">
            <v>0</v>
          </cell>
          <cell r="W1279">
            <v>0</v>
          </cell>
          <cell r="X1279">
            <v>0</v>
          </cell>
          <cell r="Y1279">
            <v>0</v>
          </cell>
          <cell r="Z1279">
            <v>0</v>
          </cell>
          <cell r="AA1279">
            <v>0</v>
          </cell>
          <cell r="AB1279">
            <v>0</v>
          </cell>
          <cell r="AC1279">
            <v>0</v>
          </cell>
        </row>
        <row r="1280">
          <cell r="J1280">
            <v>0</v>
          </cell>
          <cell r="K1280">
            <v>0</v>
          </cell>
          <cell r="L1280">
            <v>0</v>
          </cell>
          <cell r="M1280">
            <v>0</v>
          </cell>
          <cell r="N1280">
            <v>0</v>
          </cell>
          <cell r="O1280">
            <v>0</v>
          </cell>
          <cell r="P1280">
            <v>0</v>
          </cell>
          <cell r="Q1280">
            <v>0</v>
          </cell>
          <cell r="R1280">
            <v>0</v>
          </cell>
          <cell r="S1280">
            <v>0</v>
          </cell>
          <cell r="T1280">
            <v>0</v>
          </cell>
          <cell r="U1280">
            <v>0</v>
          </cell>
          <cell r="V1280">
            <v>0</v>
          </cell>
          <cell r="W1280">
            <v>0</v>
          </cell>
          <cell r="X1280">
            <v>0</v>
          </cell>
          <cell r="Y1280">
            <v>0</v>
          </cell>
          <cell r="Z1280">
            <v>0</v>
          </cell>
          <cell r="AA1280">
            <v>0</v>
          </cell>
          <cell r="AB1280">
            <v>0</v>
          </cell>
          <cell r="AC1280">
            <v>0</v>
          </cell>
        </row>
        <row r="1281">
          <cell r="J1281">
            <v>0</v>
          </cell>
          <cell r="K1281">
            <v>0</v>
          </cell>
          <cell r="L1281">
            <v>0</v>
          </cell>
          <cell r="M1281">
            <v>0</v>
          </cell>
          <cell r="N1281">
            <v>0</v>
          </cell>
          <cell r="O1281">
            <v>0</v>
          </cell>
          <cell r="P1281">
            <v>0</v>
          </cell>
          <cell r="Q1281">
            <v>0</v>
          </cell>
          <cell r="R1281">
            <v>0</v>
          </cell>
          <cell r="S1281">
            <v>0</v>
          </cell>
          <cell r="T1281">
            <v>0</v>
          </cell>
          <cell r="U1281">
            <v>0</v>
          </cell>
          <cell r="V1281">
            <v>0</v>
          </cell>
          <cell r="W1281">
            <v>0</v>
          </cell>
          <cell r="X1281">
            <v>0</v>
          </cell>
          <cell r="Y1281">
            <v>0</v>
          </cell>
          <cell r="Z1281">
            <v>0</v>
          </cell>
          <cell r="AA1281">
            <v>0</v>
          </cell>
          <cell r="AB1281">
            <v>0</v>
          </cell>
          <cell r="AC1281">
            <v>0</v>
          </cell>
        </row>
        <row r="1282">
          <cell r="J1282">
            <v>0</v>
          </cell>
          <cell r="K1282">
            <v>0</v>
          </cell>
          <cell r="L1282">
            <v>0</v>
          </cell>
          <cell r="M1282">
            <v>0</v>
          </cell>
          <cell r="N1282">
            <v>0</v>
          </cell>
          <cell r="O1282">
            <v>0</v>
          </cell>
          <cell r="P1282">
            <v>0</v>
          </cell>
          <cell r="Q1282">
            <v>0</v>
          </cell>
          <cell r="R1282">
            <v>0</v>
          </cell>
          <cell r="S1282">
            <v>0</v>
          </cell>
          <cell r="T1282">
            <v>0</v>
          </cell>
          <cell r="U1282">
            <v>0</v>
          </cell>
          <cell r="V1282">
            <v>0</v>
          </cell>
          <cell r="W1282">
            <v>0</v>
          </cell>
          <cell r="X1282">
            <v>0</v>
          </cell>
          <cell r="Y1282">
            <v>0</v>
          </cell>
          <cell r="Z1282">
            <v>0</v>
          </cell>
          <cell r="AA1282">
            <v>0</v>
          </cell>
          <cell r="AB1282">
            <v>0</v>
          </cell>
          <cell r="AC1282">
            <v>0</v>
          </cell>
        </row>
        <row r="1283">
          <cell r="J1283">
            <v>0</v>
          </cell>
          <cell r="K1283">
            <v>0</v>
          </cell>
          <cell r="L1283">
            <v>0</v>
          </cell>
          <cell r="M1283">
            <v>0</v>
          </cell>
          <cell r="N1283">
            <v>0</v>
          </cell>
          <cell r="O1283">
            <v>0</v>
          </cell>
          <cell r="P1283">
            <v>0</v>
          </cell>
          <cell r="Q1283">
            <v>0</v>
          </cell>
          <cell r="R1283">
            <v>0</v>
          </cell>
          <cell r="S1283">
            <v>0</v>
          </cell>
          <cell r="T1283">
            <v>0</v>
          </cell>
          <cell r="U1283">
            <v>0</v>
          </cell>
          <cell r="V1283">
            <v>0</v>
          </cell>
          <cell r="W1283">
            <v>0</v>
          </cell>
          <cell r="X1283">
            <v>0</v>
          </cell>
          <cell r="Y1283">
            <v>0</v>
          </cell>
          <cell r="Z1283">
            <v>0</v>
          </cell>
          <cell r="AA1283">
            <v>0</v>
          </cell>
          <cell r="AB1283">
            <v>0</v>
          </cell>
          <cell r="AC1283">
            <v>0</v>
          </cell>
        </row>
        <row r="1284">
          <cell r="J1284">
            <v>0</v>
          </cell>
          <cell r="K1284">
            <v>0</v>
          </cell>
          <cell r="L1284">
            <v>0</v>
          </cell>
          <cell r="M1284">
            <v>0</v>
          </cell>
          <cell r="N1284">
            <v>0</v>
          </cell>
          <cell r="O1284">
            <v>0</v>
          </cell>
          <cell r="P1284">
            <v>0</v>
          </cell>
          <cell r="Q1284">
            <v>0</v>
          </cell>
          <cell r="R1284">
            <v>0</v>
          </cell>
          <cell r="S1284">
            <v>0</v>
          </cell>
          <cell r="T1284">
            <v>0</v>
          </cell>
          <cell r="U1284">
            <v>0</v>
          </cell>
          <cell r="V1284">
            <v>0</v>
          </cell>
          <cell r="W1284">
            <v>0</v>
          </cell>
          <cell r="X1284">
            <v>0</v>
          </cell>
          <cell r="Y1284">
            <v>0</v>
          </cell>
          <cell r="Z1284">
            <v>0</v>
          </cell>
          <cell r="AA1284">
            <v>0</v>
          </cell>
          <cell r="AB1284">
            <v>0</v>
          </cell>
          <cell r="AC1284">
            <v>0</v>
          </cell>
        </row>
        <row r="1285">
          <cell r="J1285">
            <v>0</v>
          </cell>
          <cell r="K1285">
            <v>0</v>
          </cell>
          <cell r="L1285">
            <v>0</v>
          </cell>
          <cell r="M1285">
            <v>0</v>
          </cell>
          <cell r="N1285">
            <v>0</v>
          </cell>
          <cell r="O1285">
            <v>0</v>
          </cell>
          <cell r="P1285">
            <v>0</v>
          </cell>
          <cell r="Q1285">
            <v>0</v>
          </cell>
          <cell r="R1285">
            <v>0</v>
          </cell>
          <cell r="S1285">
            <v>0</v>
          </cell>
          <cell r="T1285">
            <v>0</v>
          </cell>
          <cell r="U1285">
            <v>0</v>
          </cell>
          <cell r="V1285">
            <v>0</v>
          </cell>
          <cell r="W1285">
            <v>0</v>
          </cell>
          <cell r="X1285">
            <v>0</v>
          </cell>
          <cell r="Y1285">
            <v>0</v>
          </cell>
          <cell r="Z1285">
            <v>0</v>
          </cell>
          <cell r="AA1285">
            <v>0</v>
          </cell>
          <cell r="AB1285">
            <v>0</v>
          </cell>
          <cell r="AC1285">
            <v>0</v>
          </cell>
        </row>
        <row r="1286">
          <cell r="J1286">
            <v>0</v>
          </cell>
          <cell r="K1286">
            <v>0</v>
          </cell>
          <cell r="L1286">
            <v>0</v>
          </cell>
          <cell r="M1286">
            <v>0</v>
          </cell>
          <cell r="N1286">
            <v>0</v>
          </cell>
          <cell r="O1286">
            <v>0</v>
          </cell>
          <cell r="P1286">
            <v>0</v>
          </cell>
          <cell r="Q1286">
            <v>0</v>
          </cell>
          <cell r="R1286">
            <v>0</v>
          </cell>
          <cell r="S1286">
            <v>0</v>
          </cell>
          <cell r="T1286">
            <v>0</v>
          </cell>
          <cell r="U1286">
            <v>0</v>
          </cell>
          <cell r="V1286">
            <v>0</v>
          </cell>
          <cell r="W1286">
            <v>0</v>
          </cell>
          <cell r="X1286">
            <v>0</v>
          </cell>
          <cell r="Y1286">
            <v>0</v>
          </cell>
          <cell r="Z1286">
            <v>0</v>
          </cell>
          <cell r="AA1286">
            <v>0</v>
          </cell>
          <cell r="AB1286">
            <v>0</v>
          </cell>
          <cell r="AC1286">
            <v>0</v>
          </cell>
        </row>
        <row r="1287">
          <cell r="J1287">
            <v>0</v>
          </cell>
          <cell r="K1287">
            <v>0</v>
          </cell>
          <cell r="L1287">
            <v>0</v>
          </cell>
          <cell r="M1287">
            <v>0</v>
          </cell>
          <cell r="N1287">
            <v>0</v>
          </cell>
          <cell r="O1287">
            <v>0</v>
          </cell>
          <cell r="P1287">
            <v>0</v>
          </cell>
          <cell r="Q1287">
            <v>0</v>
          </cell>
          <cell r="R1287">
            <v>0</v>
          </cell>
          <cell r="S1287">
            <v>0</v>
          </cell>
          <cell r="T1287">
            <v>0</v>
          </cell>
          <cell r="U1287">
            <v>0</v>
          </cell>
          <cell r="V1287">
            <v>0</v>
          </cell>
          <cell r="W1287">
            <v>0</v>
          </cell>
          <cell r="X1287">
            <v>0</v>
          </cell>
          <cell r="Y1287">
            <v>0</v>
          </cell>
          <cell r="Z1287">
            <v>0</v>
          </cell>
          <cell r="AA1287">
            <v>0</v>
          </cell>
          <cell r="AB1287">
            <v>0</v>
          </cell>
          <cell r="AC1287">
            <v>0</v>
          </cell>
        </row>
        <row r="1288">
          <cell r="J1288">
            <v>0</v>
          </cell>
          <cell r="K1288">
            <v>0</v>
          </cell>
          <cell r="L1288">
            <v>0</v>
          </cell>
          <cell r="M1288">
            <v>0</v>
          </cell>
          <cell r="N1288">
            <v>0</v>
          </cell>
          <cell r="O1288">
            <v>0</v>
          </cell>
          <cell r="P1288">
            <v>0</v>
          </cell>
          <cell r="Q1288">
            <v>0</v>
          </cell>
          <cell r="R1288">
            <v>0</v>
          </cell>
          <cell r="S1288">
            <v>0</v>
          </cell>
          <cell r="T1288">
            <v>0</v>
          </cell>
          <cell r="U1288">
            <v>0</v>
          </cell>
          <cell r="V1288">
            <v>0</v>
          </cell>
          <cell r="W1288">
            <v>0</v>
          </cell>
          <cell r="X1288">
            <v>0</v>
          </cell>
          <cell r="Y1288">
            <v>0</v>
          </cell>
          <cell r="Z1288">
            <v>0</v>
          </cell>
          <cell r="AA1288">
            <v>0</v>
          </cell>
          <cell r="AB1288">
            <v>0</v>
          </cell>
          <cell r="AC1288">
            <v>0</v>
          </cell>
        </row>
        <row r="1289">
          <cell r="J1289">
            <v>0</v>
          </cell>
          <cell r="K1289">
            <v>0</v>
          </cell>
          <cell r="L1289">
            <v>0</v>
          </cell>
          <cell r="M1289">
            <v>0</v>
          </cell>
          <cell r="N1289">
            <v>0</v>
          </cell>
          <cell r="O1289">
            <v>0</v>
          </cell>
          <cell r="P1289">
            <v>0</v>
          </cell>
          <cell r="Q1289">
            <v>0</v>
          </cell>
          <cell r="R1289">
            <v>0</v>
          </cell>
          <cell r="S1289">
            <v>0</v>
          </cell>
          <cell r="T1289">
            <v>0</v>
          </cell>
          <cell r="U1289">
            <v>0</v>
          </cell>
          <cell r="V1289">
            <v>0</v>
          </cell>
          <cell r="W1289">
            <v>0</v>
          </cell>
          <cell r="X1289">
            <v>0</v>
          </cell>
          <cell r="Y1289">
            <v>0</v>
          </cell>
          <cell r="Z1289">
            <v>0</v>
          </cell>
          <cell r="AA1289">
            <v>0</v>
          </cell>
          <cell r="AB1289">
            <v>0</v>
          </cell>
          <cell r="AC1289">
            <v>0</v>
          </cell>
        </row>
        <row r="1290">
          <cell r="J1290">
            <v>0</v>
          </cell>
          <cell r="K1290">
            <v>0</v>
          </cell>
          <cell r="L1290">
            <v>0</v>
          </cell>
          <cell r="M1290">
            <v>0</v>
          </cell>
          <cell r="N1290">
            <v>0</v>
          </cell>
          <cell r="O1290">
            <v>0</v>
          </cell>
          <cell r="P1290">
            <v>0</v>
          </cell>
          <cell r="Q1290">
            <v>0</v>
          </cell>
          <cell r="R1290">
            <v>0</v>
          </cell>
          <cell r="S1290">
            <v>0</v>
          </cell>
          <cell r="T1290">
            <v>0</v>
          </cell>
          <cell r="U1290">
            <v>0</v>
          </cell>
          <cell r="V1290">
            <v>0</v>
          </cell>
          <cell r="W1290">
            <v>0</v>
          </cell>
          <cell r="X1290">
            <v>0</v>
          </cell>
          <cell r="Y1290">
            <v>0</v>
          </cell>
          <cell r="Z1290">
            <v>0</v>
          </cell>
          <cell r="AA1290">
            <v>0</v>
          </cell>
          <cell r="AB1290">
            <v>0</v>
          </cell>
          <cell r="AC1290">
            <v>0</v>
          </cell>
        </row>
        <row r="1291">
          <cell r="J1291">
            <v>0</v>
          </cell>
          <cell r="K1291">
            <v>0</v>
          </cell>
          <cell r="L1291">
            <v>0</v>
          </cell>
          <cell r="M1291">
            <v>0</v>
          </cell>
          <cell r="N1291">
            <v>0</v>
          </cell>
          <cell r="O1291">
            <v>0</v>
          </cell>
          <cell r="P1291">
            <v>0</v>
          </cell>
          <cell r="Q1291">
            <v>0</v>
          </cell>
          <cell r="R1291">
            <v>0</v>
          </cell>
          <cell r="S1291">
            <v>0</v>
          </cell>
          <cell r="T1291">
            <v>0</v>
          </cell>
          <cell r="U1291">
            <v>0</v>
          </cell>
          <cell r="V1291">
            <v>0</v>
          </cell>
          <cell r="W1291">
            <v>0</v>
          </cell>
          <cell r="X1291">
            <v>0</v>
          </cell>
          <cell r="Y1291">
            <v>0</v>
          </cell>
          <cell r="Z1291">
            <v>0</v>
          </cell>
          <cell r="AA1291">
            <v>0</v>
          </cell>
          <cell r="AB1291">
            <v>0</v>
          </cell>
          <cell r="AC1291">
            <v>0</v>
          </cell>
        </row>
        <row r="1292">
          <cell r="J1292">
            <v>0</v>
          </cell>
          <cell r="K1292">
            <v>0</v>
          </cell>
          <cell r="L1292">
            <v>0</v>
          </cell>
          <cell r="M1292">
            <v>0</v>
          </cell>
          <cell r="N1292">
            <v>0</v>
          </cell>
          <cell r="O1292">
            <v>0</v>
          </cell>
          <cell r="P1292">
            <v>0</v>
          </cell>
          <cell r="Q1292">
            <v>0</v>
          </cell>
          <cell r="R1292">
            <v>0</v>
          </cell>
          <cell r="S1292">
            <v>0</v>
          </cell>
          <cell r="T1292">
            <v>0</v>
          </cell>
          <cell r="U1292">
            <v>0</v>
          </cell>
          <cell r="V1292">
            <v>0</v>
          </cell>
          <cell r="W1292">
            <v>0</v>
          </cell>
          <cell r="X1292">
            <v>0</v>
          </cell>
          <cell r="Y1292">
            <v>0</v>
          </cell>
          <cell r="Z1292">
            <v>0</v>
          </cell>
          <cell r="AA1292">
            <v>0</v>
          </cell>
          <cell r="AB1292">
            <v>0</v>
          </cell>
          <cell r="AC1292">
            <v>0</v>
          </cell>
        </row>
        <row r="1293">
          <cell r="J1293">
            <v>0</v>
          </cell>
          <cell r="K1293">
            <v>0</v>
          </cell>
          <cell r="L1293">
            <v>0</v>
          </cell>
          <cell r="M1293">
            <v>0</v>
          </cell>
          <cell r="N1293">
            <v>0</v>
          </cell>
          <cell r="O1293">
            <v>0</v>
          </cell>
          <cell r="P1293">
            <v>0</v>
          </cell>
          <cell r="Q1293">
            <v>0</v>
          </cell>
          <cell r="R1293">
            <v>0</v>
          </cell>
          <cell r="S1293">
            <v>0</v>
          </cell>
          <cell r="T1293">
            <v>0</v>
          </cell>
          <cell r="U1293">
            <v>0</v>
          </cell>
          <cell r="V1293">
            <v>0</v>
          </cell>
          <cell r="W1293">
            <v>0</v>
          </cell>
          <cell r="X1293">
            <v>0</v>
          </cell>
          <cell r="Y1293">
            <v>0</v>
          </cell>
          <cell r="Z1293">
            <v>0</v>
          </cell>
          <cell r="AA1293">
            <v>0</v>
          </cell>
          <cell r="AB1293">
            <v>0</v>
          </cell>
          <cell r="AC1293">
            <v>0</v>
          </cell>
        </row>
        <row r="1294">
          <cell r="J1294">
            <v>0</v>
          </cell>
          <cell r="K1294">
            <v>0</v>
          </cell>
          <cell r="L1294">
            <v>0</v>
          </cell>
          <cell r="M1294">
            <v>0</v>
          </cell>
          <cell r="N1294">
            <v>0</v>
          </cell>
          <cell r="O1294">
            <v>0</v>
          </cell>
          <cell r="P1294">
            <v>0</v>
          </cell>
          <cell r="Q1294">
            <v>0</v>
          </cell>
          <cell r="R1294">
            <v>0</v>
          </cell>
          <cell r="S1294">
            <v>0</v>
          </cell>
          <cell r="T1294">
            <v>0</v>
          </cell>
          <cell r="U1294">
            <v>0</v>
          </cell>
          <cell r="V1294">
            <v>0</v>
          </cell>
          <cell r="W1294">
            <v>0</v>
          </cell>
          <cell r="X1294">
            <v>0</v>
          </cell>
          <cell r="Y1294">
            <v>0</v>
          </cell>
          <cell r="Z1294">
            <v>0</v>
          </cell>
          <cell r="AA1294">
            <v>0</v>
          </cell>
          <cell r="AB1294">
            <v>0</v>
          </cell>
          <cell r="AC1294">
            <v>0</v>
          </cell>
        </row>
        <row r="1295">
          <cell r="J1295">
            <v>0</v>
          </cell>
          <cell r="K1295">
            <v>0</v>
          </cell>
          <cell r="L1295">
            <v>0</v>
          </cell>
          <cell r="M1295">
            <v>0</v>
          </cell>
          <cell r="N1295">
            <v>0</v>
          </cell>
          <cell r="O1295">
            <v>0</v>
          </cell>
          <cell r="P1295">
            <v>0</v>
          </cell>
          <cell r="Q1295">
            <v>0</v>
          </cell>
          <cell r="R1295">
            <v>0</v>
          </cell>
          <cell r="S1295">
            <v>0</v>
          </cell>
          <cell r="T1295">
            <v>0</v>
          </cell>
          <cell r="U1295">
            <v>0</v>
          </cell>
          <cell r="V1295">
            <v>0</v>
          </cell>
          <cell r="W1295">
            <v>0</v>
          </cell>
          <cell r="X1295">
            <v>0</v>
          </cell>
          <cell r="Y1295">
            <v>0</v>
          </cell>
          <cell r="Z1295">
            <v>0</v>
          </cell>
          <cell r="AA1295">
            <v>0</v>
          </cell>
          <cell r="AB1295">
            <v>0</v>
          </cell>
          <cell r="AC1295">
            <v>0</v>
          </cell>
        </row>
        <row r="1296">
          <cell r="J1296">
            <v>0</v>
          </cell>
          <cell r="K1296">
            <v>0</v>
          </cell>
          <cell r="L1296">
            <v>0</v>
          </cell>
          <cell r="M1296">
            <v>0</v>
          </cell>
          <cell r="N1296">
            <v>0</v>
          </cell>
          <cell r="O1296">
            <v>0</v>
          </cell>
          <cell r="P1296">
            <v>0</v>
          </cell>
          <cell r="Q1296">
            <v>0</v>
          </cell>
          <cell r="R1296">
            <v>0</v>
          </cell>
          <cell r="S1296">
            <v>0</v>
          </cell>
          <cell r="T1296">
            <v>0</v>
          </cell>
          <cell r="U1296">
            <v>0</v>
          </cell>
          <cell r="V1296">
            <v>0</v>
          </cell>
          <cell r="W1296">
            <v>0</v>
          </cell>
          <cell r="X1296">
            <v>0</v>
          </cell>
          <cell r="Y1296">
            <v>0</v>
          </cell>
          <cell r="Z1296">
            <v>0</v>
          </cell>
          <cell r="AA1296">
            <v>0</v>
          </cell>
          <cell r="AB1296">
            <v>0</v>
          </cell>
          <cell r="AC1296">
            <v>0</v>
          </cell>
        </row>
        <row r="1297">
          <cell r="J1297">
            <v>0</v>
          </cell>
          <cell r="K1297">
            <v>0</v>
          </cell>
          <cell r="L1297">
            <v>0</v>
          </cell>
          <cell r="M1297">
            <v>0</v>
          </cell>
          <cell r="N1297">
            <v>0</v>
          </cell>
          <cell r="O1297">
            <v>0</v>
          </cell>
          <cell r="P1297">
            <v>0</v>
          </cell>
          <cell r="Q1297">
            <v>0</v>
          </cell>
          <cell r="R1297">
            <v>0</v>
          </cell>
          <cell r="S1297">
            <v>0</v>
          </cell>
          <cell r="T1297">
            <v>0</v>
          </cell>
          <cell r="U1297">
            <v>0</v>
          </cell>
          <cell r="V1297">
            <v>0</v>
          </cell>
          <cell r="W1297">
            <v>0</v>
          </cell>
          <cell r="X1297">
            <v>0</v>
          </cell>
          <cell r="Y1297">
            <v>0</v>
          </cell>
          <cell r="Z1297">
            <v>0</v>
          </cell>
          <cell r="AA1297">
            <v>0</v>
          </cell>
          <cell r="AB1297">
            <v>0</v>
          </cell>
          <cell r="AC1297">
            <v>0</v>
          </cell>
        </row>
        <row r="1298">
          <cell r="J1298">
            <v>0</v>
          </cell>
          <cell r="K1298">
            <v>0</v>
          </cell>
          <cell r="L1298">
            <v>0</v>
          </cell>
          <cell r="M1298">
            <v>0</v>
          </cell>
          <cell r="N1298">
            <v>0</v>
          </cell>
          <cell r="O1298">
            <v>0</v>
          </cell>
          <cell r="P1298">
            <v>0</v>
          </cell>
          <cell r="Q1298">
            <v>0</v>
          </cell>
          <cell r="R1298">
            <v>0</v>
          </cell>
          <cell r="S1298">
            <v>0</v>
          </cell>
          <cell r="T1298">
            <v>0</v>
          </cell>
          <cell r="U1298">
            <v>0</v>
          </cell>
          <cell r="V1298">
            <v>0</v>
          </cell>
          <cell r="W1298">
            <v>0</v>
          </cell>
          <cell r="X1298">
            <v>0</v>
          </cell>
          <cell r="Y1298">
            <v>0</v>
          </cell>
          <cell r="Z1298">
            <v>0</v>
          </cell>
          <cell r="AA1298">
            <v>0</v>
          </cell>
          <cell r="AB1298">
            <v>0</v>
          </cell>
          <cell r="AC1298">
            <v>0</v>
          </cell>
        </row>
        <row r="1299">
          <cell r="J1299">
            <v>0</v>
          </cell>
          <cell r="K1299">
            <v>0</v>
          </cell>
          <cell r="L1299">
            <v>0</v>
          </cell>
          <cell r="M1299">
            <v>0</v>
          </cell>
          <cell r="N1299">
            <v>0</v>
          </cell>
          <cell r="O1299">
            <v>0</v>
          </cell>
          <cell r="P1299">
            <v>0</v>
          </cell>
          <cell r="Q1299">
            <v>0</v>
          </cell>
          <cell r="R1299">
            <v>0</v>
          </cell>
          <cell r="S1299">
            <v>0</v>
          </cell>
          <cell r="T1299">
            <v>0</v>
          </cell>
          <cell r="U1299">
            <v>0</v>
          </cell>
          <cell r="V1299">
            <v>0</v>
          </cell>
          <cell r="W1299">
            <v>0</v>
          </cell>
          <cell r="X1299">
            <v>0</v>
          </cell>
          <cell r="Y1299">
            <v>0</v>
          </cell>
          <cell r="Z1299">
            <v>0</v>
          </cell>
          <cell r="AA1299">
            <v>0</v>
          </cell>
          <cell r="AB1299">
            <v>0</v>
          </cell>
          <cell r="AC1299">
            <v>0</v>
          </cell>
        </row>
        <row r="1300">
          <cell r="J1300">
            <v>0</v>
          </cell>
          <cell r="K1300">
            <v>0</v>
          </cell>
          <cell r="L1300">
            <v>0</v>
          </cell>
          <cell r="M1300">
            <v>0</v>
          </cell>
          <cell r="N1300">
            <v>0</v>
          </cell>
          <cell r="O1300">
            <v>0</v>
          </cell>
          <cell r="P1300">
            <v>0</v>
          </cell>
          <cell r="Q1300">
            <v>0</v>
          </cell>
          <cell r="R1300">
            <v>0</v>
          </cell>
          <cell r="S1300">
            <v>0</v>
          </cell>
          <cell r="T1300">
            <v>0</v>
          </cell>
          <cell r="U1300">
            <v>0</v>
          </cell>
          <cell r="V1300">
            <v>0</v>
          </cell>
          <cell r="W1300">
            <v>0</v>
          </cell>
          <cell r="X1300">
            <v>0</v>
          </cell>
          <cell r="Y1300">
            <v>0</v>
          </cell>
          <cell r="Z1300">
            <v>0</v>
          </cell>
          <cell r="AA1300">
            <v>0</v>
          </cell>
          <cell r="AB1300">
            <v>0</v>
          </cell>
          <cell r="AC1300">
            <v>0</v>
          </cell>
        </row>
        <row r="1301">
          <cell r="J1301">
            <v>0</v>
          </cell>
          <cell r="K1301">
            <v>0</v>
          </cell>
          <cell r="L1301">
            <v>0</v>
          </cell>
          <cell r="M1301">
            <v>0</v>
          </cell>
          <cell r="N1301">
            <v>0</v>
          </cell>
          <cell r="O1301">
            <v>0</v>
          </cell>
          <cell r="P1301">
            <v>0</v>
          </cell>
          <cell r="Q1301">
            <v>0</v>
          </cell>
          <cell r="R1301">
            <v>0</v>
          </cell>
          <cell r="S1301">
            <v>0</v>
          </cell>
          <cell r="T1301">
            <v>0</v>
          </cell>
          <cell r="U1301">
            <v>0</v>
          </cell>
          <cell r="V1301">
            <v>0</v>
          </cell>
          <cell r="W1301">
            <v>0</v>
          </cell>
          <cell r="X1301">
            <v>0</v>
          </cell>
          <cell r="Y1301">
            <v>0</v>
          </cell>
          <cell r="Z1301">
            <v>0</v>
          </cell>
          <cell r="AA1301">
            <v>0</v>
          </cell>
          <cell r="AB1301">
            <v>0</v>
          </cell>
          <cell r="AC1301">
            <v>0</v>
          </cell>
        </row>
        <row r="1302">
          <cell r="J1302">
            <v>0</v>
          </cell>
          <cell r="K1302">
            <v>0</v>
          </cell>
          <cell r="L1302">
            <v>0</v>
          </cell>
          <cell r="M1302">
            <v>0</v>
          </cell>
          <cell r="N1302">
            <v>0</v>
          </cell>
          <cell r="O1302">
            <v>0</v>
          </cell>
          <cell r="P1302">
            <v>0</v>
          </cell>
          <cell r="Q1302">
            <v>0</v>
          </cell>
          <cell r="R1302">
            <v>0</v>
          </cell>
          <cell r="S1302">
            <v>0</v>
          </cell>
          <cell r="T1302">
            <v>0</v>
          </cell>
          <cell r="U1302">
            <v>0</v>
          </cell>
          <cell r="V1302">
            <v>0</v>
          </cell>
          <cell r="W1302">
            <v>0</v>
          </cell>
          <cell r="X1302">
            <v>0</v>
          </cell>
          <cell r="Y1302">
            <v>0</v>
          </cell>
          <cell r="Z1302">
            <v>0</v>
          </cell>
          <cell r="AA1302">
            <v>0</v>
          </cell>
          <cell r="AB1302">
            <v>0</v>
          </cell>
          <cell r="AC1302">
            <v>0</v>
          </cell>
        </row>
        <row r="1303">
          <cell r="J1303">
            <v>0</v>
          </cell>
          <cell r="K1303">
            <v>0</v>
          </cell>
          <cell r="L1303">
            <v>0</v>
          </cell>
          <cell r="M1303">
            <v>0</v>
          </cell>
          <cell r="N1303">
            <v>0</v>
          </cell>
          <cell r="O1303">
            <v>0</v>
          </cell>
          <cell r="P1303">
            <v>0</v>
          </cell>
          <cell r="Q1303">
            <v>0</v>
          </cell>
          <cell r="R1303">
            <v>0</v>
          </cell>
          <cell r="S1303">
            <v>0</v>
          </cell>
          <cell r="T1303">
            <v>0</v>
          </cell>
          <cell r="U1303">
            <v>0</v>
          </cell>
          <cell r="V1303">
            <v>0</v>
          </cell>
          <cell r="W1303">
            <v>0</v>
          </cell>
          <cell r="X1303">
            <v>0</v>
          </cell>
          <cell r="Y1303">
            <v>0</v>
          </cell>
          <cell r="Z1303">
            <v>0</v>
          </cell>
          <cell r="AA1303">
            <v>0</v>
          </cell>
          <cell r="AB1303">
            <v>0</v>
          </cell>
          <cell r="AC1303">
            <v>0</v>
          </cell>
        </row>
        <row r="1304">
          <cell r="J1304">
            <v>0</v>
          </cell>
          <cell r="K1304">
            <v>0</v>
          </cell>
          <cell r="L1304">
            <v>0</v>
          </cell>
          <cell r="M1304">
            <v>0</v>
          </cell>
          <cell r="N1304">
            <v>0</v>
          </cell>
          <cell r="O1304">
            <v>0</v>
          </cell>
          <cell r="P1304">
            <v>0</v>
          </cell>
          <cell r="Q1304">
            <v>0</v>
          </cell>
          <cell r="R1304">
            <v>0</v>
          </cell>
          <cell r="S1304">
            <v>0</v>
          </cell>
          <cell r="T1304">
            <v>0</v>
          </cell>
          <cell r="U1304">
            <v>0</v>
          </cell>
          <cell r="V1304">
            <v>0</v>
          </cell>
          <cell r="W1304">
            <v>0</v>
          </cell>
          <cell r="X1304">
            <v>0</v>
          </cell>
          <cell r="Y1304">
            <v>0</v>
          </cell>
          <cell r="Z1304">
            <v>0</v>
          </cell>
          <cell r="AA1304">
            <v>0</v>
          </cell>
          <cell r="AB1304">
            <v>0</v>
          </cell>
          <cell r="AC1304">
            <v>0</v>
          </cell>
        </row>
        <row r="1305">
          <cell r="J1305">
            <v>0</v>
          </cell>
          <cell r="K1305">
            <v>0</v>
          </cell>
          <cell r="L1305">
            <v>0</v>
          </cell>
          <cell r="M1305">
            <v>0</v>
          </cell>
          <cell r="N1305">
            <v>0</v>
          </cell>
          <cell r="O1305">
            <v>0</v>
          </cell>
          <cell r="P1305">
            <v>0</v>
          </cell>
          <cell r="Q1305">
            <v>0</v>
          </cell>
          <cell r="R1305">
            <v>0</v>
          </cell>
          <cell r="S1305">
            <v>0</v>
          </cell>
          <cell r="T1305">
            <v>0</v>
          </cell>
          <cell r="U1305">
            <v>0</v>
          </cell>
          <cell r="V1305">
            <v>0</v>
          </cell>
          <cell r="W1305">
            <v>0</v>
          </cell>
          <cell r="X1305">
            <v>0</v>
          </cell>
          <cell r="Y1305">
            <v>0</v>
          </cell>
          <cell r="Z1305">
            <v>0</v>
          </cell>
          <cell r="AA1305">
            <v>0</v>
          </cell>
          <cell r="AB1305">
            <v>0</v>
          </cell>
          <cell r="AC1305">
            <v>0</v>
          </cell>
        </row>
        <row r="1306">
          <cell r="J1306">
            <v>0</v>
          </cell>
          <cell r="K1306">
            <v>0</v>
          </cell>
          <cell r="L1306">
            <v>0</v>
          </cell>
          <cell r="M1306">
            <v>0</v>
          </cell>
          <cell r="N1306">
            <v>0</v>
          </cell>
          <cell r="O1306">
            <v>0</v>
          </cell>
          <cell r="P1306">
            <v>0</v>
          </cell>
          <cell r="Q1306">
            <v>0</v>
          </cell>
          <cell r="R1306">
            <v>0</v>
          </cell>
          <cell r="S1306">
            <v>0</v>
          </cell>
          <cell r="T1306">
            <v>0</v>
          </cell>
          <cell r="U1306">
            <v>0</v>
          </cell>
          <cell r="V1306">
            <v>0</v>
          </cell>
          <cell r="W1306">
            <v>0</v>
          </cell>
          <cell r="X1306">
            <v>0</v>
          </cell>
          <cell r="Y1306">
            <v>0</v>
          </cell>
          <cell r="Z1306">
            <v>0</v>
          </cell>
          <cell r="AA1306">
            <v>0</v>
          </cell>
          <cell r="AB1306">
            <v>0</v>
          </cell>
          <cell r="AC1306">
            <v>0</v>
          </cell>
        </row>
        <row r="1307">
          <cell r="J1307">
            <v>0</v>
          </cell>
          <cell r="K1307">
            <v>0</v>
          </cell>
          <cell r="L1307">
            <v>0</v>
          </cell>
          <cell r="M1307">
            <v>0</v>
          </cell>
          <cell r="N1307">
            <v>0</v>
          </cell>
          <cell r="O1307">
            <v>0</v>
          </cell>
          <cell r="P1307">
            <v>0</v>
          </cell>
          <cell r="Q1307">
            <v>0</v>
          </cell>
          <cell r="R1307">
            <v>0</v>
          </cell>
          <cell r="S1307">
            <v>0</v>
          </cell>
          <cell r="T1307">
            <v>0</v>
          </cell>
          <cell r="U1307">
            <v>0</v>
          </cell>
          <cell r="V1307">
            <v>0</v>
          </cell>
          <cell r="W1307">
            <v>0</v>
          </cell>
          <cell r="X1307">
            <v>0</v>
          </cell>
          <cell r="Y1307">
            <v>0</v>
          </cell>
          <cell r="Z1307">
            <v>0</v>
          </cell>
          <cell r="AA1307">
            <v>0</v>
          </cell>
          <cell r="AB1307">
            <v>0</v>
          </cell>
          <cell r="AC1307">
            <v>0</v>
          </cell>
        </row>
        <row r="1308">
          <cell r="J1308">
            <v>0</v>
          </cell>
          <cell r="K1308">
            <v>0</v>
          </cell>
          <cell r="L1308">
            <v>0</v>
          </cell>
          <cell r="M1308">
            <v>0</v>
          </cell>
          <cell r="N1308">
            <v>0</v>
          </cell>
          <cell r="O1308">
            <v>0</v>
          </cell>
          <cell r="P1308">
            <v>0</v>
          </cell>
          <cell r="Q1308">
            <v>0</v>
          </cell>
          <cell r="R1308">
            <v>0</v>
          </cell>
          <cell r="S1308">
            <v>0</v>
          </cell>
          <cell r="T1308">
            <v>0</v>
          </cell>
          <cell r="U1308">
            <v>0</v>
          </cell>
          <cell r="V1308">
            <v>0</v>
          </cell>
          <cell r="W1308">
            <v>0</v>
          </cell>
          <cell r="X1308">
            <v>0</v>
          </cell>
          <cell r="Y1308">
            <v>0</v>
          </cell>
          <cell r="Z1308">
            <v>0</v>
          </cell>
          <cell r="AA1308">
            <v>0</v>
          </cell>
          <cell r="AB1308">
            <v>0</v>
          </cell>
          <cell r="AC1308">
            <v>0</v>
          </cell>
        </row>
        <row r="1309">
          <cell r="J1309">
            <v>0</v>
          </cell>
          <cell r="K1309">
            <v>0</v>
          </cell>
          <cell r="L1309">
            <v>0</v>
          </cell>
          <cell r="M1309">
            <v>0</v>
          </cell>
          <cell r="N1309">
            <v>0</v>
          </cell>
          <cell r="O1309">
            <v>0</v>
          </cell>
          <cell r="P1309">
            <v>0</v>
          </cell>
          <cell r="Q1309">
            <v>0</v>
          </cell>
          <cell r="R1309">
            <v>0</v>
          </cell>
          <cell r="S1309">
            <v>0</v>
          </cell>
          <cell r="T1309">
            <v>0</v>
          </cell>
          <cell r="U1309">
            <v>0</v>
          </cell>
          <cell r="V1309">
            <v>0</v>
          </cell>
          <cell r="W1309">
            <v>0</v>
          </cell>
          <cell r="X1309">
            <v>0</v>
          </cell>
          <cell r="Y1309">
            <v>0</v>
          </cell>
          <cell r="Z1309">
            <v>0</v>
          </cell>
          <cell r="AA1309">
            <v>0</v>
          </cell>
          <cell r="AB1309">
            <v>0</v>
          </cell>
          <cell r="AC1309">
            <v>0</v>
          </cell>
        </row>
        <row r="1310">
          <cell r="J1310">
            <v>0</v>
          </cell>
          <cell r="K1310">
            <v>0</v>
          </cell>
          <cell r="L1310">
            <v>0</v>
          </cell>
          <cell r="M1310">
            <v>0</v>
          </cell>
          <cell r="N1310">
            <v>0</v>
          </cell>
          <cell r="O1310">
            <v>0</v>
          </cell>
          <cell r="P1310">
            <v>0</v>
          </cell>
          <cell r="Q1310">
            <v>0</v>
          </cell>
          <cell r="R1310">
            <v>0</v>
          </cell>
          <cell r="S1310">
            <v>0</v>
          </cell>
          <cell r="T1310">
            <v>0</v>
          </cell>
          <cell r="U1310">
            <v>0</v>
          </cell>
          <cell r="V1310">
            <v>0</v>
          </cell>
          <cell r="W1310">
            <v>0</v>
          </cell>
          <cell r="X1310">
            <v>0</v>
          </cell>
          <cell r="Y1310">
            <v>0</v>
          </cell>
          <cell r="Z1310">
            <v>0</v>
          </cell>
          <cell r="AA1310">
            <v>0</v>
          </cell>
          <cell r="AB1310">
            <v>0</v>
          </cell>
          <cell r="AC1310">
            <v>0</v>
          </cell>
        </row>
        <row r="1311">
          <cell r="J1311">
            <v>0</v>
          </cell>
          <cell r="K1311">
            <v>0</v>
          </cell>
          <cell r="L1311">
            <v>0</v>
          </cell>
          <cell r="M1311">
            <v>0</v>
          </cell>
          <cell r="N1311">
            <v>0</v>
          </cell>
          <cell r="O1311">
            <v>0</v>
          </cell>
          <cell r="P1311">
            <v>0</v>
          </cell>
          <cell r="Q1311">
            <v>0</v>
          </cell>
          <cell r="R1311">
            <v>0</v>
          </cell>
          <cell r="S1311">
            <v>0</v>
          </cell>
          <cell r="T1311">
            <v>0</v>
          </cell>
          <cell r="U1311">
            <v>0</v>
          </cell>
          <cell r="V1311">
            <v>0</v>
          </cell>
          <cell r="W1311">
            <v>0</v>
          </cell>
          <cell r="X1311">
            <v>0</v>
          </cell>
          <cell r="Y1311">
            <v>0</v>
          </cell>
          <cell r="Z1311">
            <v>0</v>
          </cell>
          <cell r="AA1311">
            <v>0</v>
          </cell>
          <cell r="AB1311">
            <v>0</v>
          </cell>
          <cell r="AC1311">
            <v>0</v>
          </cell>
        </row>
        <row r="1312">
          <cell r="J1312">
            <v>0</v>
          </cell>
          <cell r="K1312">
            <v>0</v>
          </cell>
          <cell r="L1312">
            <v>0</v>
          </cell>
          <cell r="M1312">
            <v>0</v>
          </cell>
          <cell r="N1312">
            <v>0</v>
          </cell>
          <cell r="O1312">
            <v>0</v>
          </cell>
          <cell r="P1312">
            <v>0</v>
          </cell>
          <cell r="Q1312">
            <v>0</v>
          </cell>
          <cell r="R1312">
            <v>0</v>
          </cell>
          <cell r="S1312">
            <v>0</v>
          </cell>
          <cell r="T1312">
            <v>0</v>
          </cell>
          <cell r="U1312">
            <v>0</v>
          </cell>
          <cell r="V1312">
            <v>0</v>
          </cell>
          <cell r="W1312">
            <v>0</v>
          </cell>
          <cell r="X1312">
            <v>0</v>
          </cell>
          <cell r="Y1312">
            <v>0</v>
          </cell>
          <cell r="Z1312">
            <v>0</v>
          </cell>
          <cell r="AA1312">
            <v>0</v>
          </cell>
          <cell r="AB1312">
            <v>0</v>
          </cell>
          <cell r="AC1312">
            <v>0</v>
          </cell>
        </row>
        <row r="1313">
          <cell r="J1313">
            <v>0</v>
          </cell>
          <cell r="K1313">
            <v>0</v>
          </cell>
          <cell r="L1313">
            <v>0</v>
          </cell>
          <cell r="M1313">
            <v>0</v>
          </cell>
          <cell r="N1313">
            <v>0</v>
          </cell>
          <cell r="O1313">
            <v>0</v>
          </cell>
          <cell r="P1313">
            <v>0</v>
          </cell>
          <cell r="Q1313">
            <v>0</v>
          </cell>
          <cell r="R1313">
            <v>0</v>
          </cell>
          <cell r="S1313">
            <v>0</v>
          </cell>
          <cell r="T1313">
            <v>0</v>
          </cell>
          <cell r="U1313">
            <v>0</v>
          </cell>
          <cell r="V1313">
            <v>0</v>
          </cell>
          <cell r="W1313">
            <v>0</v>
          </cell>
          <cell r="X1313">
            <v>0</v>
          </cell>
          <cell r="Y1313">
            <v>0</v>
          </cell>
          <cell r="Z1313">
            <v>0</v>
          </cell>
          <cell r="AA1313">
            <v>0</v>
          </cell>
          <cell r="AB1313">
            <v>0</v>
          </cell>
          <cell r="AC1313">
            <v>0</v>
          </cell>
        </row>
        <row r="1314">
          <cell r="J1314">
            <v>0</v>
          </cell>
          <cell r="K1314">
            <v>0</v>
          </cell>
          <cell r="L1314">
            <v>0</v>
          </cell>
          <cell r="M1314">
            <v>0</v>
          </cell>
          <cell r="N1314">
            <v>0</v>
          </cell>
          <cell r="O1314">
            <v>0</v>
          </cell>
          <cell r="P1314">
            <v>0</v>
          </cell>
          <cell r="Q1314">
            <v>0</v>
          </cell>
          <cell r="R1314">
            <v>0</v>
          </cell>
          <cell r="S1314">
            <v>0</v>
          </cell>
          <cell r="T1314">
            <v>0</v>
          </cell>
          <cell r="U1314">
            <v>0</v>
          </cell>
          <cell r="V1314">
            <v>0</v>
          </cell>
          <cell r="W1314">
            <v>0</v>
          </cell>
          <cell r="X1314">
            <v>0</v>
          </cell>
          <cell r="Y1314">
            <v>0</v>
          </cell>
          <cell r="Z1314">
            <v>0</v>
          </cell>
          <cell r="AA1314">
            <v>0</v>
          </cell>
          <cell r="AB1314">
            <v>0</v>
          </cell>
          <cell r="AC1314">
            <v>0</v>
          </cell>
        </row>
        <row r="1315">
          <cell r="J1315">
            <v>0</v>
          </cell>
          <cell r="K1315">
            <v>0</v>
          </cell>
          <cell r="L1315">
            <v>0</v>
          </cell>
          <cell r="M1315">
            <v>0</v>
          </cell>
          <cell r="N1315">
            <v>0</v>
          </cell>
          <cell r="O1315">
            <v>0</v>
          </cell>
          <cell r="P1315">
            <v>0</v>
          </cell>
          <cell r="Q1315">
            <v>0</v>
          </cell>
          <cell r="R1315">
            <v>0</v>
          </cell>
          <cell r="S1315">
            <v>0</v>
          </cell>
          <cell r="T1315">
            <v>0</v>
          </cell>
          <cell r="U1315">
            <v>0</v>
          </cell>
          <cell r="V1315">
            <v>0</v>
          </cell>
          <cell r="W1315">
            <v>0</v>
          </cell>
          <cell r="X1315">
            <v>0</v>
          </cell>
          <cell r="Y1315">
            <v>0</v>
          </cell>
          <cell r="Z1315">
            <v>0</v>
          </cell>
          <cell r="AA1315">
            <v>0</v>
          </cell>
          <cell r="AB1315">
            <v>0</v>
          </cell>
          <cell r="AC1315">
            <v>0</v>
          </cell>
        </row>
        <row r="1316">
          <cell r="J1316">
            <v>0</v>
          </cell>
          <cell r="K1316">
            <v>0</v>
          </cell>
          <cell r="L1316">
            <v>0</v>
          </cell>
          <cell r="M1316">
            <v>0</v>
          </cell>
          <cell r="N1316">
            <v>0</v>
          </cell>
          <cell r="O1316">
            <v>0</v>
          </cell>
          <cell r="P1316">
            <v>0</v>
          </cell>
          <cell r="Q1316">
            <v>0</v>
          </cell>
          <cell r="R1316">
            <v>0</v>
          </cell>
          <cell r="S1316">
            <v>0</v>
          </cell>
          <cell r="T1316">
            <v>0</v>
          </cell>
          <cell r="U1316">
            <v>0</v>
          </cell>
          <cell r="V1316">
            <v>0</v>
          </cell>
          <cell r="W1316">
            <v>0</v>
          </cell>
          <cell r="X1316">
            <v>0</v>
          </cell>
          <cell r="Y1316">
            <v>0</v>
          </cell>
          <cell r="Z1316">
            <v>0</v>
          </cell>
          <cell r="AA1316">
            <v>0</v>
          </cell>
          <cell r="AB1316">
            <v>0</v>
          </cell>
          <cell r="AC1316">
            <v>0</v>
          </cell>
        </row>
        <row r="1317">
          <cell r="J1317">
            <v>0</v>
          </cell>
          <cell r="K1317">
            <v>0</v>
          </cell>
          <cell r="L1317">
            <v>0</v>
          </cell>
          <cell r="M1317">
            <v>0</v>
          </cell>
          <cell r="N1317">
            <v>0</v>
          </cell>
          <cell r="O1317">
            <v>0</v>
          </cell>
          <cell r="P1317">
            <v>0</v>
          </cell>
          <cell r="Q1317">
            <v>0</v>
          </cell>
          <cell r="R1317">
            <v>0</v>
          </cell>
          <cell r="S1317">
            <v>0</v>
          </cell>
          <cell r="T1317">
            <v>0</v>
          </cell>
          <cell r="U1317">
            <v>0</v>
          </cell>
          <cell r="V1317">
            <v>0</v>
          </cell>
          <cell r="W1317">
            <v>0</v>
          </cell>
          <cell r="X1317">
            <v>0</v>
          </cell>
          <cell r="Y1317">
            <v>0</v>
          </cell>
          <cell r="Z1317">
            <v>0</v>
          </cell>
          <cell r="AA1317">
            <v>0</v>
          </cell>
          <cell r="AB1317">
            <v>0</v>
          </cell>
          <cell r="AC1317">
            <v>0</v>
          </cell>
        </row>
        <row r="1318">
          <cell r="J1318">
            <v>0</v>
          </cell>
          <cell r="K1318">
            <v>0</v>
          </cell>
          <cell r="L1318">
            <v>0</v>
          </cell>
          <cell r="M1318">
            <v>0</v>
          </cell>
          <cell r="N1318">
            <v>0</v>
          </cell>
          <cell r="O1318">
            <v>0</v>
          </cell>
          <cell r="P1318">
            <v>0</v>
          </cell>
          <cell r="Q1318">
            <v>0</v>
          </cell>
          <cell r="R1318">
            <v>0</v>
          </cell>
          <cell r="S1318">
            <v>0</v>
          </cell>
          <cell r="T1318">
            <v>0</v>
          </cell>
          <cell r="U1318">
            <v>0</v>
          </cell>
          <cell r="V1318">
            <v>0</v>
          </cell>
          <cell r="W1318">
            <v>0</v>
          </cell>
          <cell r="X1318">
            <v>0</v>
          </cell>
          <cell r="Y1318">
            <v>0</v>
          </cell>
          <cell r="Z1318">
            <v>0</v>
          </cell>
          <cell r="AA1318">
            <v>0</v>
          </cell>
          <cell r="AB1318">
            <v>0</v>
          </cell>
          <cell r="AC1318">
            <v>0</v>
          </cell>
        </row>
        <row r="1319">
          <cell r="J1319">
            <v>0</v>
          </cell>
          <cell r="K1319">
            <v>0</v>
          </cell>
          <cell r="L1319">
            <v>0</v>
          </cell>
          <cell r="M1319">
            <v>0</v>
          </cell>
          <cell r="N1319">
            <v>0</v>
          </cell>
          <cell r="O1319">
            <v>0</v>
          </cell>
          <cell r="P1319">
            <v>0</v>
          </cell>
          <cell r="Q1319">
            <v>0</v>
          </cell>
          <cell r="R1319">
            <v>0</v>
          </cell>
          <cell r="S1319">
            <v>0</v>
          </cell>
          <cell r="T1319">
            <v>0</v>
          </cell>
          <cell r="U1319">
            <v>0</v>
          </cell>
          <cell r="V1319">
            <v>0</v>
          </cell>
          <cell r="W1319">
            <v>0</v>
          </cell>
          <cell r="X1319">
            <v>0</v>
          </cell>
          <cell r="Y1319">
            <v>0</v>
          </cell>
          <cell r="Z1319">
            <v>0</v>
          </cell>
          <cell r="AA1319">
            <v>0</v>
          </cell>
          <cell r="AB1319">
            <v>0</v>
          </cell>
          <cell r="AC1319">
            <v>0</v>
          </cell>
        </row>
        <row r="1320">
          <cell r="J1320">
            <v>0</v>
          </cell>
          <cell r="K1320">
            <v>0</v>
          </cell>
          <cell r="L1320">
            <v>0</v>
          </cell>
          <cell r="M1320">
            <v>0</v>
          </cell>
          <cell r="N1320">
            <v>0</v>
          </cell>
          <cell r="O1320">
            <v>0</v>
          </cell>
          <cell r="P1320">
            <v>0</v>
          </cell>
          <cell r="Q1320">
            <v>0</v>
          </cell>
          <cell r="R1320">
            <v>0</v>
          </cell>
          <cell r="S1320">
            <v>0</v>
          </cell>
          <cell r="T1320">
            <v>0</v>
          </cell>
          <cell r="U1320">
            <v>0</v>
          </cell>
          <cell r="V1320">
            <v>0</v>
          </cell>
          <cell r="W1320">
            <v>0</v>
          </cell>
          <cell r="X1320">
            <v>0</v>
          </cell>
          <cell r="Y1320">
            <v>0</v>
          </cell>
          <cell r="Z1320">
            <v>0</v>
          </cell>
          <cell r="AA1320">
            <v>0</v>
          </cell>
          <cell r="AB1320">
            <v>0</v>
          </cell>
          <cell r="AC1320">
            <v>0</v>
          </cell>
        </row>
        <row r="1321">
          <cell r="J1321">
            <v>0</v>
          </cell>
          <cell r="K1321">
            <v>0</v>
          </cell>
          <cell r="L1321">
            <v>0</v>
          </cell>
          <cell r="M1321">
            <v>0</v>
          </cell>
          <cell r="N1321">
            <v>0</v>
          </cell>
          <cell r="O1321">
            <v>0</v>
          </cell>
          <cell r="P1321">
            <v>0</v>
          </cell>
          <cell r="Q1321">
            <v>0</v>
          </cell>
          <cell r="R1321">
            <v>0</v>
          </cell>
          <cell r="S1321">
            <v>0</v>
          </cell>
          <cell r="T1321">
            <v>0</v>
          </cell>
          <cell r="U1321">
            <v>0</v>
          </cell>
          <cell r="V1321">
            <v>0</v>
          </cell>
          <cell r="W1321">
            <v>0</v>
          </cell>
          <cell r="X1321">
            <v>0</v>
          </cell>
          <cell r="Y1321">
            <v>0</v>
          </cell>
          <cell r="Z1321">
            <v>0</v>
          </cell>
          <cell r="AA1321">
            <v>0</v>
          </cell>
          <cell r="AB1321">
            <v>0</v>
          </cell>
          <cell r="AC1321">
            <v>0</v>
          </cell>
        </row>
        <row r="1322">
          <cell r="J1322">
            <v>0</v>
          </cell>
          <cell r="K1322">
            <v>0</v>
          </cell>
          <cell r="L1322">
            <v>0</v>
          </cell>
          <cell r="M1322">
            <v>0</v>
          </cell>
          <cell r="N1322">
            <v>0</v>
          </cell>
          <cell r="O1322">
            <v>0</v>
          </cell>
          <cell r="P1322">
            <v>0</v>
          </cell>
          <cell r="Q1322">
            <v>0</v>
          </cell>
          <cell r="R1322">
            <v>0</v>
          </cell>
          <cell r="S1322">
            <v>0</v>
          </cell>
          <cell r="T1322">
            <v>0</v>
          </cell>
          <cell r="U1322">
            <v>0</v>
          </cell>
          <cell r="V1322">
            <v>0</v>
          </cell>
          <cell r="W1322">
            <v>0</v>
          </cell>
          <cell r="X1322">
            <v>0</v>
          </cell>
          <cell r="Y1322">
            <v>0</v>
          </cell>
          <cell r="Z1322">
            <v>0</v>
          </cell>
          <cell r="AA1322">
            <v>0</v>
          </cell>
          <cell r="AB1322">
            <v>0</v>
          </cell>
          <cell r="AC1322">
            <v>0</v>
          </cell>
        </row>
        <row r="1323">
          <cell r="J1323">
            <v>0</v>
          </cell>
          <cell r="K1323">
            <v>0</v>
          </cell>
          <cell r="L1323">
            <v>0</v>
          </cell>
          <cell r="M1323">
            <v>0</v>
          </cell>
          <cell r="N1323">
            <v>0</v>
          </cell>
          <cell r="O1323">
            <v>0</v>
          </cell>
          <cell r="P1323">
            <v>0</v>
          </cell>
          <cell r="Q1323">
            <v>0</v>
          </cell>
          <cell r="R1323">
            <v>0</v>
          </cell>
          <cell r="S1323">
            <v>0</v>
          </cell>
          <cell r="T1323">
            <v>0</v>
          </cell>
          <cell r="U1323">
            <v>0</v>
          </cell>
          <cell r="V1323">
            <v>0</v>
          </cell>
          <cell r="W1323">
            <v>0</v>
          </cell>
          <cell r="X1323">
            <v>0</v>
          </cell>
          <cell r="Y1323">
            <v>0</v>
          </cell>
          <cell r="Z1323">
            <v>0</v>
          </cell>
          <cell r="AA1323">
            <v>0</v>
          </cell>
          <cell r="AB1323">
            <v>0</v>
          </cell>
          <cell r="AC1323">
            <v>0</v>
          </cell>
        </row>
        <row r="1324">
          <cell r="J1324">
            <v>0</v>
          </cell>
          <cell r="K1324">
            <v>0</v>
          </cell>
          <cell r="L1324">
            <v>0</v>
          </cell>
          <cell r="M1324">
            <v>0</v>
          </cell>
          <cell r="N1324">
            <v>0</v>
          </cell>
          <cell r="O1324">
            <v>0</v>
          </cell>
          <cell r="P1324">
            <v>0</v>
          </cell>
          <cell r="Q1324">
            <v>0</v>
          </cell>
          <cell r="R1324">
            <v>0</v>
          </cell>
          <cell r="S1324">
            <v>0</v>
          </cell>
          <cell r="T1324">
            <v>0</v>
          </cell>
          <cell r="U1324">
            <v>0</v>
          </cell>
          <cell r="V1324">
            <v>0</v>
          </cell>
          <cell r="W1324">
            <v>0</v>
          </cell>
          <cell r="X1324">
            <v>0</v>
          </cell>
          <cell r="Y1324">
            <v>0</v>
          </cell>
          <cell r="Z1324">
            <v>0</v>
          </cell>
          <cell r="AA1324">
            <v>0</v>
          </cell>
          <cell r="AB1324">
            <v>0</v>
          </cell>
          <cell r="AC1324">
            <v>0</v>
          </cell>
        </row>
        <row r="1325">
          <cell r="J1325">
            <v>0</v>
          </cell>
          <cell r="K1325">
            <v>0</v>
          </cell>
          <cell r="L1325">
            <v>0</v>
          </cell>
          <cell r="M1325">
            <v>0</v>
          </cell>
          <cell r="N1325">
            <v>0</v>
          </cell>
          <cell r="O1325">
            <v>0</v>
          </cell>
          <cell r="P1325">
            <v>0</v>
          </cell>
          <cell r="Q1325">
            <v>0</v>
          </cell>
          <cell r="R1325">
            <v>0</v>
          </cell>
          <cell r="S1325">
            <v>0</v>
          </cell>
          <cell r="T1325">
            <v>0</v>
          </cell>
          <cell r="U1325">
            <v>0</v>
          </cell>
          <cell r="V1325">
            <v>0</v>
          </cell>
          <cell r="W1325">
            <v>0</v>
          </cell>
          <cell r="X1325">
            <v>0</v>
          </cell>
          <cell r="Y1325">
            <v>0</v>
          </cell>
          <cell r="Z1325">
            <v>0</v>
          </cell>
          <cell r="AA1325">
            <v>0</v>
          </cell>
          <cell r="AB1325">
            <v>0</v>
          </cell>
          <cell r="AC1325">
            <v>0</v>
          </cell>
        </row>
        <row r="1326">
          <cell r="J1326">
            <v>0</v>
          </cell>
          <cell r="K1326">
            <v>0</v>
          </cell>
          <cell r="L1326">
            <v>0</v>
          </cell>
          <cell r="M1326">
            <v>0</v>
          </cell>
          <cell r="N1326">
            <v>0</v>
          </cell>
          <cell r="O1326">
            <v>0</v>
          </cell>
          <cell r="P1326">
            <v>0</v>
          </cell>
          <cell r="Q1326">
            <v>0</v>
          </cell>
          <cell r="R1326">
            <v>0</v>
          </cell>
          <cell r="S1326">
            <v>0</v>
          </cell>
          <cell r="T1326">
            <v>0</v>
          </cell>
          <cell r="U1326">
            <v>0</v>
          </cell>
          <cell r="V1326">
            <v>0</v>
          </cell>
          <cell r="W1326">
            <v>0</v>
          </cell>
          <cell r="X1326">
            <v>0</v>
          </cell>
          <cell r="Y1326">
            <v>0</v>
          </cell>
          <cell r="Z1326">
            <v>0</v>
          </cell>
          <cell r="AA1326">
            <v>0</v>
          </cell>
          <cell r="AB1326">
            <v>0</v>
          </cell>
          <cell r="AC1326">
            <v>0</v>
          </cell>
        </row>
        <row r="1327">
          <cell r="J1327">
            <v>0</v>
          </cell>
          <cell r="K1327">
            <v>0</v>
          </cell>
          <cell r="L1327">
            <v>0</v>
          </cell>
          <cell r="M1327">
            <v>0</v>
          </cell>
          <cell r="N1327">
            <v>0</v>
          </cell>
          <cell r="O1327">
            <v>0</v>
          </cell>
          <cell r="P1327">
            <v>0</v>
          </cell>
          <cell r="Q1327">
            <v>0</v>
          </cell>
          <cell r="R1327">
            <v>0</v>
          </cell>
          <cell r="S1327">
            <v>0</v>
          </cell>
          <cell r="T1327">
            <v>0</v>
          </cell>
          <cell r="U1327">
            <v>0</v>
          </cell>
          <cell r="V1327">
            <v>0</v>
          </cell>
          <cell r="W1327">
            <v>0</v>
          </cell>
          <cell r="X1327">
            <v>0</v>
          </cell>
          <cell r="Y1327">
            <v>0</v>
          </cell>
          <cell r="Z1327">
            <v>0</v>
          </cell>
          <cell r="AA1327">
            <v>0</v>
          </cell>
          <cell r="AB1327">
            <v>0</v>
          </cell>
          <cell r="AC1327">
            <v>0</v>
          </cell>
        </row>
        <row r="1328">
          <cell r="J1328">
            <v>0</v>
          </cell>
          <cell r="K1328">
            <v>0</v>
          </cell>
          <cell r="L1328">
            <v>0</v>
          </cell>
          <cell r="M1328">
            <v>0</v>
          </cell>
          <cell r="N1328">
            <v>0</v>
          </cell>
          <cell r="O1328">
            <v>0</v>
          </cell>
          <cell r="P1328">
            <v>0</v>
          </cell>
          <cell r="Q1328">
            <v>0</v>
          </cell>
          <cell r="R1328">
            <v>0</v>
          </cell>
          <cell r="S1328">
            <v>0</v>
          </cell>
          <cell r="T1328">
            <v>0</v>
          </cell>
          <cell r="U1328">
            <v>0</v>
          </cell>
          <cell r="V1328">
            <v>0</v>
          </cell>
          <cell r="W1328">
            <v>0</v>
          </cell>
          <cell r="X1328">
            <v>0</v>
          </cell>
          <cell r="Y1328">
            <v>0</v>
          </cell>
          <cell r="Z1328">
            <v>0</v>
          </cell>
          <cell r="AA1328">
            <v>0</v>
          </cell>
          <cell r="AB1328">
            <v>0</v>
          </cell>
          <cell r="AC1328">
            <v>0</v>
          </cell>
        </row>
        <row r="1329">
          <cell r="J1329">
            <v>0</v>
          </cell>
          <cell r="K1329">
            <v>0</v>
          </cell>
          <cell r="L1329">
            <v>0</v>
          </cell>
          <cell r="M1329">
            <v>0</v>
          </cell>
          <cell r="N1329">
            <v>0</v>
          </cell>
          <cell r="O1329">
            <v>0</v>
          </cell>
          <cell r="P1329">
            <v>0</v>
          </cell>
          <cell r="Q1329">
            <v>0</v>
          </cell>
          <cell r="R1329">
            <v>0</v>
          </cell>
          <cell r="S1329">
            <v>0</v>
          </cell>
          <cell r="T1329">
            <v>0</v>
          </cell>
          <cell r="U1329">
            <v>0</v>
          </cell>
          <cell r="V1329">
            <v>0</v>
          </cell>
          <cell r="W1329">
            <v>0</v>
          </cell>
          <cell r="X1329">
            <v>0</v>
          </cell>
          <cell r="Y1329">
            <v>0</v>
          </cell>
          <cell r="Z1329">
            <v>0</v>
          </cell>
          <cell r="AA1329">
            <v>0</v>
          </cell>
          <cell r="AB1329">
            <v>0</v>
          </cell>
          <cell r="AC1329">
            <v>0</v>
          </cell>
        </row>
        <row r="1330">
          <cell r="J1330">
            <v>0</v>
          </cell>
          <cell r="K1330">
            <v>0</v>
          </cell>
          <cell r="L1330">
            <v>0</v>
          </cell>
          <cell r="M1330">
            <v>0</v>
          </cell>
          <cell r="N1330">
            <v>0</v>
          </cell>
          <cell r="O1330">
            <v>0</v>
          </cell>
          <cell r="P1330">
            <v>0</v>
          </cell>
          <cell r="Q1330">
            <v>0</v>
          </cell>
          <cell r="R1330">
            <v>0</v>
          </cell>
          <cell r="S1330">
            <v>0</v>
          </cell>
          <cell r="T1330">
            <v>0</v>
          </cell>
          <cell r="U1330">
            <v>0</v>
          </cell>
          <cell r="V1330">
            <v>0</v>
          </cell>
          <cell r="W1330">
            <v>0</v>
          </cell>
          <cell r="X1330">
            <v>0</v>
          </cell>
          <cell r="Y1330">
            <v>0</v>
          </cell>
          <cell r="Z1330">
            <v>0</v>
          </cell>
          <cell r="AA1330">
            <v>0</v>
          </cell>
          <cell r="AB1330">
            <v>0</v>
          </cell>
          <cell r="AC1330">
            <v>0</v>
          </cell>
        </row>
        <row r="1331">
          <cell r="J1331">
            <v>0</v>
          </cell>
          <cell r="K1331">
            <v>0</v>
          </cell>
          <cell r="L1331">
            <v>0</v>
          </cell>
          <cell r="M1331">
            <v>0</v>
          </cell>
          <cell r="N1331">
            <v>0</v>
          </cell>
          <cell r="O1331">
            <v>0</v>
          </cell>
          <cell r="P1331">
            <v>0</v>
          </cell>
          <cell r="Q1331">
            <v>0</v>
          </cell>
          <cell r="R1331">
            <v>0</v>
          </cell>
          <cell r="S1331">
            <v>0</v>
          </cell>
          <cell r="T1331">
            <v>0</v>
          </cell>
          <cell r="U1331">
            <v>0</v>
          </cell>
          <cell r="V1331">
            <v>0</v>
          </cell>
          <cell r="W1331">
            <v>0</v>
          </cell>
          <cell r="X1331">
            <v>0</v>
          </cell>
          <cell r="Y1331">
            <v>0</v>
          </cell>
          <cell r="Z1331">
            <v>0</v>
          </cell>
          <cell r="AA1331">
            <v>0</v>
          </cell>
          <cell r="AB1331">
            <v>0</v>
          </cell>
          <cell r="AC1331">
            <v>0</v>
          </cell>
        </row>
        <row r="1332">
          <cell r="J1332">
            <v>0</v>
          </cell>
          <cell r="K1332">
            <v>0</v>
          </cell>
          <cell r="L1332">
            <v>0</v>
          </cell>
          <cell r="M1332">
            <v>0</v>
          </cell>
          <cell r="N1332">
            <v>0</v>
          </cell>
          <cell r="O1332">
            <v>0</v>
          </cell>
          <cell r="P1332">
            <v>0</v>
          </cell>
          <cell r="Q1332">
            <v>0</v>
          </cell>
          <cell r="R1332">
            <v>0</v>
          </cell>
          <cell r="S1332">
            <v>0</v>
          </cell>
          <cell r="T1332">
            <v>0</v>
          </cell>
          <cell r="U1332">
            <v>0</v>
          </cell>
          <cell r="V1332">
            <v>0</v>
          </cell>
          <cell r="W1332">
            <v>0</v>
          </cell>
          <cell r="X1332">
            <v>0</v>
          </cell>
          <cell r="Y1332">
            <v>0</v>
          </cell>
          <cell r="Z1332">
            <v>0</v>
          </cell>
          <cell r="AA1332">
            <v>0</v>
          </cell>
          <cell r="AB1332">
            <v>0</v>
          </cell>
          <cell r="AC1332">
            <v>0</v>
          </cell>
        </row>
        <row r="1333">
          <cell r="J1333">
            <v>4.4112632469175797</v>
          </cell>
          <cell r="K1333">
            <v>4.4112632469175797</v>
          </cell>
          <cell r="L1333">
            <v>4.4112632469175797</v>
          </cell>
          <cell r="M1333">
            <v>4.4112632469175797</v>
          </cell>
          <cell r="N1333">
            <v>4.4112632469175797</v>
          </cell>
          <cell r="O1333">
            <v>4.4112632469175797</v>
          </cell>
          <cell r="P1333">
            <v>4.4112632469175797</v>
          </cell>
          <cell r="Q1333">
            <v>4.4112632469175797</v>
          </cell>
          <cell r="R1333">
            <v>4.4112632469175797</v>
          </cell>
          <cell r="S1333">
            <v>4.4112632469175797</v>
          </cell>
          <cell r="T1333">
            <v>4.4112632469175797</v>
          </cell>
          <cell r="U1333">
            <v>4.4112632469175797</v>
          </cell>
          <cell r="V1333">
            <v>4.4112632469175797</v>
          </cell>
          <cell r="W1333">
            <v>4.4112632469175797</v>
          </cell>
          <cell r="X1333">
            <v>4.4112632469175797</v>
          </cell>
          <cell r="Y1333">
            <v>4.4112632469175797</v>
          </cell>
          <cell r="Z1333">
            <v>4.4112632469175797</v>
          </cell>
          <cell r="AA1333">
            <v>4.4112632469175797</v>
          </cell>
          <cell r="AB1333">
            <v>4.4112632469175797</v>
          </cell>
          <cell r="AC1333">
            <v>4.4112632469175797</v>
          </cell>
        </row>
        <row r="1334">
          <cell r="J1334">
            <v>0</v>
          </cell>
          <cell r="K1334">
            <v>0</v>
          </cell>
          <cell r="L1334">
            <v>0</v>
          </cell>
          <cell r="M1334">
            <v>0</v>
          </cell>
          <cell r="N1334">
            <v>0</v>
          </cell>
          <cell r="O1334">
            <v>0</v>
          </cell>
          <cell r="P1334">
            <v>0</v>
          </cell>
          <cell r="Q1334">
            <v>0</v>
          </cell>
          <cell r="R1334">
            <v>0</v>
          </cell>
          <cell r="S1334">
            <v>0</v>
          </cell>
          <cell r="T1334">
            <v>0</v>
          </cell>
          <cell r="U1334">
            <v>0</v>
          </cell>
          <cell r="V1334">
            <v>0</v>
          </cell>
          <cell r="W1334">
            <v>0</v>
          </cell>
          <cell r="X1334">
            <v>0</v>
          </cell>
          <cell r="Y1334">
            <v>0</v>
          </cell>
          <cell r="Z1334">
            <v>0</v>
          </cell>
          <cell r="AA1334">
            <v>0</v>
          </cell>
          <cell r="AB1334">
            <v>0</v>
          </cell>
          <cell r="AC1334">
            <v>0</v>
          </cell>
        </row>
        <row r="1335">
          <cell r="J1335">
            <v>0</v>
          </cell>
          <cell r="K1335">
            <v>0</v>
          </cell>
          <cell r="L1335">
            <v>0</v>
          </cell>
          <cell r="M1335">
            <v>0</v>
          </cell>
          <cell r="N1335">
            <v>0</v>
          </cell>
          <cell r="O1335">
            <v>0</v>
          </cell>
          <cell r="P1335">
            <v>0</v>
          </cell>
          <cell r="Q1335">
            <v>0</v>
          </cell>
          <cell r="R1335">
            <v>0</v>
          </cell>
          <cell r="S1335">
            <v>0</v>
          </cell>
          <cell r="T1335">
            <v>0</v>
          </cell>
          <cell r="U1335">
            <v>0</v>
          </cell>
          <cell r="V1335">
            <v>0</v>
          </cell>
          <cell r="W1335">
            <v>0</v>
          </cell>
          <cell r="X1335">
            <v>0</v>
          </cell>
          <cell r="Y1335">
            <v>0</v>
          </cell>
          <cell r="Z1335">
            <v>0</v>
          </cell>
          <cell r="AA1335">
            <v>0</v>
          </cell>
          <cell r="AB1335">
            <v>0</v>
          </cell>
          <cell r="AC1335">
            <v>0</v>
          </cell>
        </row>
        <row r="1336">
          <cell r="J1336">
            <v>0</v>
          </cell>
          <cell r="K1336">
            <v>0</v>
          </cell>
          <cell r="L1336">
            <v>0</v>
          </cell>
          <cell r="M1336">
            <v>0</v>
          </cell>
          <cell r="N1336">
            <v>0</v>
          </cell>
          <cell r="O1336">
            <v>0</v>
          </cell>
          <cell r="P1336">
            <v>0</v>
          </cell>
          <cell r="Q1336">
            <v>0</v>
          </cell>
          <cell r="R1336">
            <v>0</v>
          </cell>
          <cell r="S1336">
            <v>0</v>
          </cell>
          <cell r="T1336">
            <v>0</v>
          </cell>
          <cell r="U1336">
            <v>0</v>
          </cell>
          <cell r="V1336">
            <v>0</v>
          </cell>
          <cell r="W1336">
            <v>0</v>
          </cell>
          <cell r="X1336">
            <v>0</v>
          </cell>
          <cell r="Y1336">
            <v>0</v>
          </cell>
          <cell r="Z1336">
            <v>0</v>
          </cell>
          <cell r="AA1336">
            <v>0</v>
          </cell>
          <cell r="AB1336">
            <v>0</v>
          </cell>
          <cell r="AC1336">
            <v>0</v>
          </cell>
        </row>
        <row r="1337">
          <cell r="J1337">
            <v>0</v>
          </cell>
          <cell r="K1337">
            <v>0</v>
          </cell>
          <cell r="L1337">
            <v>0</v>
          </cell>
          <cell r="M1337">
            <v>0</v>
          </cell>
          <cell r="N1337">
            <v>0</v>
          </cell>
          <cell r="O1337">
            <v>0</v>
          </cell>
          <cell r="P1337">
            <v>0</v>
          </cell>
          <cell r="Q1337">
            <v>0</v>
          </cell>
          <cell r="R1337">
            <v>0</v>
          </cell>
          <cell r="S1337">
            <v>0</v>
          </cell>
          <cell r="T1337">
            <v>0</v>
          </cell>
          <cell r="U1337">
            <v>0</v>
          </cell>
          <cell r="V1337">
            <v>0</v>
          </cell>
          <cell r="W1337">
            <v>0</v>
          </cell>
          <cell r="X1337">
            <v>0</v>
          </cell>
          <cell r="Y1337">
            <v>0</v>
          </cell>
          <cell r="Z1337">
            <v>0</v>
          </cell>
          <cell r="AA1337">
            <v>0</v>
          </cell>
          <cell r="AB1337">
            <v>0</v>
          </cell>
          <cell r="AC1337">
            <v>0</v>
          </cell>
        </row>
        <row r="1338">
          <cell r="J1338">
            <v>0</v>
          </cell>
          <cell r="K1338">
            <v>0</v>
          </cell>
          <cell r="L1338">
            <v>0</v>
          </cell>
          <cell r="M1338">
            <v>0</v>
          </cell>
          <cell r="N1338">
            <v>0</v>
          </cell>
          <cell r="O1338">
            <v>0</v>
          </cell>
          <cell r="P1338">
            <v>0</v>
          </cell>
          <cell r="Q1338">
            <v>0</v>
          </cell>
          <cell r="R1338">
            <v>0</v>
          </cell>
          <cell r="S1338">
            <v>0</v>
          </cell>
          <cell r="T1338">
            <v>0</v>
          </cell>
          <cell r="U1338">
            <v>0</v>
          </cell>
          <cell r="V1338">
            <v>0</v>
          </cell>
          <cell r="W1338">
            <v>0</v>
          </cell>
          <cell r="X1338">
            <v>0</v>
          </cell>
          <cell r="Y1338">
            <v>0</v>
          </cell>
          <cell r="Z1338">
            <v>0</v>
          </cell>
          <cell r="AA1338">
            <v>0</v>
          </cell>
          <cell r="AB1338">
            <v>0</v>
          </cell>
          <cell r="AC1338">
            <v>0</v>
          </cell>
        </row>
        <row r="1339">
          <cell r="J1339">
            <v>0</v>
          </cell>
          <cell r="K1339">
            <v>0</v>
          </cell>
          <cell r="L1339">
            <v>0</v>
          </cell>
          <cell r="M1339">
            <v>0</v>
          </cell>
          <cell r="N1339">
            <v>0</v>
          </cell>
          <cell r="O1339">
            <v>0</v>
          </cell>
          <cell r="P1339">
            <v>0</v>
          </cell>
          <cell r="Q1339">
            <v>0</v>
          </cell>
          <cell r="R1339">
            <v>0</v>
          </cell>
          <cell r="S1339">
            <v>0</v>
          </cell>
          <cell r="T1339">
            <v>0</v>
          </cell>
          <cell r="U1339">
            <v>0</v>
          </cell>
          <cell r="V1339">
            <v>0</v>
          </cell>
          <cell r="W1339">
            <v>0</v>
          </cell>
          <cell r="X1339">
            <v>0</v>
          </cell>
          <cell r="Y1339">
            <v>0</v>
          </cell>
          <cell r="Z1339">
            <v>0</v>
          </cell>
          <cell r="AA1339">
            <v>0</v>
          </cell>
          <cell r="AB1339">
            <v>0</v>
          </cell>
          <cell r="AC1339">
            <v>0</v>
          </cell>
        </row>
        <row r="1340">
          <cell r="J1340">
            <v>0</v>
          </cell>
          <cell r="K1340">
            <v>0</v>
          </cell>
          <cell r="L1340">
            <v>0</v>
          </cell>
          <cell r="M1340">
            <v>0</v>
          </cell>
          <cell r="N1340">
            <v>0</v>
          </cell>
          <cell r="O1340">
            <v>0</v>
          </cell>
          <cell r="P1340">
            <v>0</v>
          </cell>
          <cell r="Q1340">
            <v>0</v>
          </cell>
          <cell r="R1340">
            <v>0</v>
          </cell>
          <cell r="S1340">
            <v>0</v>
          </cell>
          <cell r="T1340">
            <v>0</v>
          </cell>
          <cell r="U1340">
            <v>0</v>
          </cell>
          <cell r="V1340">
            <v>0</v>
          </cell>
          <cell r="W1340">
            <v>0</v>
          </cell>
          <cell r="X1340">
            <v>0</v>
          </cell>
          <cell r="Y1340">
            <v>0</v>
          </cell>
          <cell r="Z1340">
            <v>0</v>
          </cell>
          <cell r="AA1340">
            <v>0</v>
          </cell>
          <cell r="AB1340">
            <v>0</v>
          </cell>
          <cell r="AC1340">
            <v>0</v>
          </cell>
        </row>
        <row r="1341">
          <cell r="J1341">
            <v>0</v>
          </cell>
          <cell r="K1341">
            <v>0</v>
          </cell>
          <cell r="L1341">
            <v>0</v>
          </cell>
          <cell r="M1341">
            <v>0</v>
          </cell>
          <cell r="N1341">
            <v>0</v>
          </cell>
          <cell r="O1341">
            <v>0</v>
          </cell>
          <cell r="P1341">
            <v>0</v>
          </cell>
          <cell r="Q1341">
            <v>0</v>
          </cell>
          <cell r="R1341">
            <v>0</v>
          </cell>
          <cell r="S1341">
            <v>0</v>
          </cell>
          <cell r="T1341">
            <v>0</v>
          </cell>
          <cell r="U1341">
            <v>0</v>
          </cell>
          <cell r="V1341">
            <v>0</v>
          </cell>
          <cell r="W1341">
            <v>0</v>
          </cell>
          <cell r="X1341">
            <v>0</v>
          </cell>
          <cell r="Y1341">
            <v>0</v>
          </cell>
          <cell r="Z1341">
            <v>0</v>
          </cell>
          <cell r="AA1341">
            <v>0</v>
          </cell>
          <cell r="AB1341">
            <v>0</v>
          </cell>
          <cell r="AC1341">
            <v>0</v>
          </cell>
        </row>
        <row r="1342">
          <cell r="J1342">
            <v>0</v>
          </cell>
          <cell r="K1342">
            <v>0</v>
          </cell>
          <cell r="L1342">
            <v>0</v>
          </cell>
          <cell r="M1342">
            <v>0</v>
          </cell>
          <cell r="N1342">
            <v>0</v>
          </cell>
          <cell r="O1342">
            <v>0</v>
          </cell>
          <cell r="P1342">
            <v>0</v>
          </cell>
          <cell r="Q1342">
            <v>0</v>
          </cell>
          <cell r="R1342">
            <v>0</v>
          </cell>
          <cell r="S1342">
            <v>0</v>
          </cell>
          <cell r="T1342">
            <v>0</v>
          </cell>
          <cell r="U1342">
            <v>0</v>
          </cell>
          <cell r="V1342">
            <v>0</v>
          </cell>
          <cell r="W1342">
            <v>0</v>
          </cell>
          <cell r="X1342">
            <v>0</v>
          </cell>
          <cell r="Y1342">
            <v>0</v>
          </cell>
          <cell r="Z1342">
            <v>0</v>
          </cell>
          <cell r="AA1342">
            <v>0</v>
          </cell>
          <cell r="AB1342">
            <v>0</v>
          </cell>
          <cell r="AC1342">
            <v>0</v>
          </cell>
        </row>
        <row r="1343">
          <cell r="J1343">
            <v>0</v>
          </cell>
          <cell r="K1343">
            <v>0</v>
          </cell>
          <cell r="L1343">
            <v>0</v>
          </cell>
          <cell r="M1343">
            <v>0</v>
          </cell>
          <cell r="N1343">
            <v>0</v>
          </cell>
          <cell r="O1343">
            <v>0</v>
          </cell>
          <cell r="P1343">
            <v>0</v>
          </cell>
          <cell r="Q1343">
            <v>0</v>
          </cell>
          <cell r="R1343">
            <v>0</v>
          </cell>
          <cell r="S1343">
            <v>0</v>
          </cell>
          <cell r="T1343">
            <v>0</v>
          </cell>
          <cell r="U1343">
            <v>0</v>
          </cell>
          <cell r="V1343">
            <v>0</v>
          </cell>
          <cell r="W1343">
            <v>0</v>
          </cell>
          <cell r="X1343">
            <v>0</v>
          </cell>
          <cell r="Y1343">
            <v>0</v>
          </cell>
          <cell r="Z1343">
            <v>0</v>
          </cell>
          <cell r="AA1343">
            <v>0</v>
          </cell>
          <cell r="AB1343">
            <v>0</v>
          </cell>
          <cell r="AC1343">
            <v>0</v>
          </cell>
        </row>
        <row r="1344">
          <cell r="J1344">
            <v>0</v>
          </cell>
          <cell r="K1344">
            <v>0</v>
          </cell>
          <cell r="L1344">
            <v>0</v>
          </cell>
          <cell r="M1344">
            <v>0</v>
          </cell>
          <cell r="N1344">
            <v>0</v>
          </cell>
          <cell r="O1344">
            <v>0</v>
          </cell>
          <cell r="P1344">
            <v>0</v>
          </cell>
          <cell r="Q1344">
            <v>0</v>
          </cell>
          <cell r="R1344">
            <v>0</v>
          </cell>
          <cell r="S1344">
            <v>0</v>
          </cell>
          <cell r="T1344">
            <v>0</v>
          </cell>
          <cell r="U1344">
            <v>0</v>
          </cell>
          <cell r="V1344">
            <v>0</v>
          </cell>
          <cell r="W1344">
            <v>0</v>
          </cell>
          <cell r="X1344">
            <v>0</v>
          </cell>
          <cell r="Y1344">
            <v>0</v>
          </cell>
          <cell r="Z1344">
            <v>0</v>
          </cell>
          <cell r="AA1344">
            <v>0</v>
          </cell>
          <cell r="AB1344">
            <v>0</v>
          </cell>
          <cell r="AC1344">
            <v>0</v>
          </cell>
        </row>
        <row r="1345">
          <cell r="J1345">
            <v>0</v>
          </cell>
          <cell r="K1345">
            <v>0</v>
          </cell>
          <cell r="L1345">
            <v>0</v>
          </cell>
          <cell r="M1345">
            <v>0</v>
          </cell>
          <cell r="N1345">
            <v>0</v>
          </cell>
          <cell r="O1345">
            <v>0</v>
          </cell>
          <cell r="P1345">
            <v>0</v>
          </cell>
          <cell r="Q1345">
            <v>0</v>
          </cell>
          <cell r="R1345">
            <v>0</v>
          </cell>
          <cell r="S1345">
            <v>0</v>
          </cell>
          <cell r="T1345">
            <v>0</v>
          </cell>
          <cell r="U1345">
            <v>0</v>
          </cell>
          <cell r="V1345">
            <v>0</v>
          </cell>
          <cell r="W1345">
            <v>0</v>
          </cell>
          <cell r="X1345">
            <v>0</v>
          </cell>
          <cell r="Y1345">
            <v>0</v>
          </cell>
          <cell r="Z1345">
            <v>0</v>
          </cell>
          <cell r="AA1345">
            <v>0</v>
          </cell>
          <cell r="AB1345">
            <v>0</v>
          </cell>
          <cell r="AC1345">
            <v>0</v>
          </cell>
        </row>
        <row r="1346">
          <cell r="J1346">
            <v>0</v>
          </cell>
          <cell r="K1346">
            <v>0</v>
          </cell>
          <cell r="L1346">
            <v>0</v>
          </cell>
          <cell r="M1346">
            <v>0</v>
          </cell>
          <cell r="N1346">
            <v>0</v>
          </cell>
          <cell r="O1346">
            <v>0</v>
          </cell>
          <cell r="P1346">
            <v>0</v>
          </cell>
          <cell r="Q1346">
            <v>0</v>
          </cell>
          <cell r="R1346">
            <v>0</v>
          </cell>
          <cell r="S1346">
            <v>0</v>
          </cell>
          <cell r="T1346">
            <v>0</v>
          </cell>
          <cell r="U1346">
            <v>0</v>
          </cell>
          <cell r="V1346">
            <v>0</v>
          </cell>
          <cell r="W1346">
            <v>0</v>
          </cell>
          <cell r="X1346">
            <v>0</v>
          </cell>
          <cell r="Y1346">
            <v>0</v>
          </cell>
          <cell r="Z1346">
            <v>0</v>
          </cell>
          <cell r="AA1346">
            <v>0</v>
          </cell>
          <cell r="AB1346">
            <v>0</v>
          </cell>
          <cell r="AC1346">
            <v>0</v>
          </cell>
        </row>
        <row r="1347">
          <cell r="J1347">
            <v>0</v>
          </cell>
          <cell r="K1347">
            <v>0</v>
          </cell>
          <cell r="L1347">
            <v>0</v>
          </cell>
          <cell r="M1347">
            <v>0</v>
          </cell>
          <cell r="N1347">
            <v>0</v>
          </cell>
          <cell r="O1347">
            <v>0</v>
          </cell>
          <cell r="P1347">
            <v>0</v>
          </cell>
          <cell r="Q1347">
            <v>0</v>
          </cell>
          <cell r="R1347">
            <v>0</v>
          </cell>
          <cell r="S1347">
            <v>0</v>
          </cell>
          <cell r="T1347">
            <v>0</v>
          </cell>
          <cell r="U1347">
            <v>0</v>
          </cell>
          <cell r="V1347">
            <v>0</v>
          </cell>
          <cell r="W1347">
            <v>0</v>
          </cell>
          <cell r="X1347">
            <v>0</v>
          </cell>
          <cell r="Y1347">
            <v>0</v>
          </cell>
          <cell r="Z1347">
            <v>0</v>
          </cell>
          <cell r="AA1347">
            <v>0</v>
          </cell>
          <cell r="AB1347">
            <v>0</v>
          </cell>
          <cell r="AC1347">
            <v>0</v>
          </cell>
        </row>
        <row r="1348">
          <cell r="J1348">
            <v>0</v>
          </cell>
          <cell r="K1348">
            <v>0</v>
          </cell>
          <cell r="L1348">
            <v>0</v>
          </cell>
          <cell r="M1348">
            <v>0</v>
          </cell>
          <cell r="N1348">
            <v>0</v>
          </cell>
          <cell r="O1348">
            <v>0</v>
          </cell>
          <cell r="P1348">
            <v>0</v>
          </cell>
          <cell r="Q1348">
            <v>0</v>
          </cell>
          <cell r="R1348">
            <v>0</v>
          </cell>
          <cell r="S1348">
            <v>0</v>
          </cell>
          <cell r="T1348">
            <v>0</v>
          </cell>
          <cell r="U1348">
            <v>0</v>
          </cell>
          <cell r="V1348">
            <v>0</v>
          </cell>
          <cell r="W1348">
            <v>0</v>
          </cell>
          <cell r="X1348">
            <v>0</v>
          </cell>
          <cell r="Y1348">
            <v>0</v>
          </cell>
          <cell r="Z1348">
            <v>0</v>
          </cell>
          <cell r="AA1348">
            <v>0</v>
          </cell>
          <cell r="AB1348">
            <v>0</v>
          </cell>
          <cell r="AC1348">
            <v>0</v>
          </cell>
        </row>
        <row r="1349">
          <cell r="J1349">
            <v>0</v>
          </cell>
          <cell r="K1349">
            <v>0</v>
          </cell>
          <cell r="L1349">
            <v>0</v>
          </cell>
          <cell r="M1349">
            <v>0</v>
          </cell>
          <cell r="N1349">
            <v>0</v>
          </cell>
          <cell r="O1349">
            <v>0</v>
          </cell>
          <cell r="P1349">
            <v>0</v>
          </cell>
          <cell r="Q1349">
            <v>0</v>
          </cell>
          <cell r="R1349">
            <v>0</v>
          </cell>
          <cell r="S1349">
            <v>0</v>
          </cell>
          <cell r="T1349">
            <v>0</v>
          </cell>
          <cell r="U1349">
            <v>0</v>
          </cell>
          <cell r="V1349">
            <v>0</v>
          </cell>
          <cell r="W1349">
            <v>0</v>
          </cell>
          <cell r="X1349">
            <v>0</v>
          </cell>
          <cell r="Y1349">
            <v>0</v>
          </cell>
          <cell r="Z1349">
            <v>0</v>
          </cell>
          <cell r="AA1349">
            <v>0</v>
          </cell>
          <cell r="AB1349">
            <v>0</v>
          </cell>
          <cell r="AC1349">
            <v>0</v>
          </cell>
        </row>
        <row r="1350">
          <cell r="J1350">
            <v>0</v>
          </cell>
          <cell r="K1350">
            <v>0</v>
          </cell>
          <cell r="L1350">
            <v>0</v>
          </cell>
          <cell r="M1350">
            <v>0</v>
          </cell>
          <cell r="N1350">
            <v>0</v>
          </cell>
          <cell r="O1350">
            <v>0</v>
          </cell>
          <cell r="P1350">
            <v>0</v>
          </cell>
          <cell r="Q1350">
            <v>0</v>
          </cell>
          <cell r="R1350">
            <v>0</v>
          </cell>
          <cell r="S1350">
            <v>0</v>
          </cell>
          <cell r="T1350">
            <v>0</v>
          </cell>
          <cell r="U1350">
            <v>0</v>
          </cell>
          <cell r="V1350">
            <v>0</v>
          </cell>
          <cell r="W1350">
            <v>0</v>
          </cell>
          <cell r="X1350">
            <v>0</v>
          </cell>
          <cell r="Y1350">
            <v>0</v>
          </cell>
          <cell r="Z1350">
            <v>0</v>
          </cell>
          <cell r="AA1350">
            <v>0</v>
          </cell>
          <cell r="AB1350">
            <v>0</v>
          </cell>
          <cell r="AC1350">
            <v>0</v>
          </cell>
        </row>
        <row r="1351">
          <cell r="J1351">
            <v>0</v>
          </cell>
          <cell r="K1351">
            <v>0</v>
          </cell>
          <cell r="L1351">
            <v>0</v>
          </cell>
          <cell r="M1351">
            <v>0</v>
          </cell>
          <cell r="N1351">
            <v>0</v>
          </cell>
          <cell r="O1351">
            <v>0</v>
          </cell>
          <cell r="P1351">
            <v>0</v>
          </cell>
          <cell r="Q1351">
            <v>0</v>
          </cell>
          <cell r="R1351">
            <v>0</v>
          </cell>
          <cell r="S1351">
            <v>0</v>
          </cell>
          <cell r="T1351">
            <v>0</v>
          </cell>
          <cell r="U1351">
            <v>0</v>
          </cell>
          <cell r="V1351">
            <v>0</v>
          </cell>
          <cell r="W1351">
            <v>0</v>
          </cell>
          <cell r="X1351">
            <v>0</v>
          </cell>
          <cell r="Y1351">
            <v>0</v>
          </cell>
          <cell r="Z1351">
            <v>0</v>
          </cell>
          <cell r="AA1351">
            <v>0</v>
          </cell>
          <cell r="AB1351">
            <v>0</v>
          </cell>
          <cell r="AC1351">
            <v>0</v>
          </cell>
        </row>
        <row r="1352">
          <cell r="J1352">
            <v>0</v>
          </cell>
          <cell r="K1352">
            <v>0</v>
          </cell>
          <cell r="L1352">
            <v>0</v>
          </cell>
          <cell r="M1352">
            <v>0</v>
          </cell>
          <cell r="N1352">
            <v>0</v>
          </cell>
          <cell r="O1352">
            <v>0</v>
          </cell>
          <cell r="P1352">
            <v>0</v>
          </cell>
          <cell r="Q1352">
            <v>0</v>
          </cell>
          <cell r="R1352">
            <v>0</v>
          </cell>
          <cell r="S1352">
            <v>0</v>
          </cell>
          <cell r="T1352">
            <v>0</v>
          </cell>
          <cell r="U1352">
            <v>0</v>
          </cell>
          <cell r="V1352">
            <v>0</v>
          </cell>
          <cell r="W1352">
            <v>0</v>
          </cell>
          <cell r="X1352">
            <v>0</v>
          </cell>
          <cell r="Y1352">
            <v>0</v>
          </cell>
          <cell r="Z1352">
            <v>0</v>
          </cell>
          <cell r="AA1352">
            <v>0</v>
          </cell>
          <cell r="AB1352">
            <v>0</v>
          </cell>
          <cell r="AC1352">
            <v>0</v>
          </cell>
        </row>
        <row r="1353">
          <cell r="J1353">
            <v>3.0000000000000001E-3</v>
          </cell>
          <cell r="K1353">
            <v>3.0000000000000001E-3</v>
          </cell>
          <cell r="L1353">
            <v>3.0000000000000001E-3</v>
          </cell>
          <cell r="M1353">
            <v>3.0000000000000001E-3</v>
          </cell>
          <cell r="N1353">
            <v>3.0000000000000001E-3</v>
          </cell>
          <cell r="O1353">
            <v>3.0000000000000001E-3</v>
          </cell>
          <cell r="P1353">
            <v>3.0000000000000001E-3</v>
          </cell>
          <cell r="Q1353">
            <v>3.0000000000000001E-3</v>
          </cell>
          <cell r="R1353">
            <v>3.0000000000000001E-3</v>
          </cell>
          <cell r="S1353">
            <v>3.0000000000000001E-3</v>
          </cell>
          <cell r="T1353">
            <v>3.0000000000000001E-3</v>
          </cell>
          <cell r="U1353">
            <v>3.0000000000000001E-3</v>
          </cell>
          <cell r="V1353">
            <v>3.0000000000000001E-3</v>
          </cell>
          <cell r="W1353">
            <v>3.0000000000000001E-3</v>
          </cell>
          <cell r="X1353">
            <v>3.0000000000000001E-3</v>
          </cell>
          <cell r="Y1353">
            <v>3.0000000000000001E-3</v>
          </cell>
          <cell r="Z1353">
            <v>3.0000000000000001E-3</v>
          </cell>
          <cell r="AA1353">
            <v>3.0000000000000001E-3</v>
          </cell>
          <cell r="AB1353">
            <v>3.0000000000000001E-3</v>
          </cell>
          <cell r="AC1353">
            <v>3.0000000000000001E-3</v>
          </cell>
        </row>
        <row r="1354">
          <cell r="J1354">
            <v>0</v>
          </cell>
          <cell r="K1354">
            <v>0</v>
          </cell>
          <cell r="L1354">
            <v>0</v>
          </cell>
          <cell r="M1354">
            <v>0</v>
          </cell>
          <cell r="N1354">
            <v>0</v>
          </cell>
          <cell r="O1354">
            <v>0</v>
          </cell>
          <cell r="P1354">
            <v>0</v>
          </cell>
          <cell r="Q1354">
            <v>0</v>
          </cell>
          <cell r="R1354">
            <v>0</v>
          </cell>
          <cell r="S1354">
            <v>0</v>
          </cell>
          <cell r="T1354">
            <v>0</v>
          </cell>
          <cell r="U1354">
            <v>0</v>
          </cell>
          <cell r="V1354">
            <v>0</v>
          </cell>
          <cell r="W1354">
            <v>0</v>
          </cell>
          <cell r="X1354">
            <v>0</v>
          </cell>
          <cell r="Y1354">
            <v>0</v>
          </cell>
          <cell r="Z1354">
            <v>0</v>
          </cell>
          <cell r="AA1354">
            <v>0</v>
          </cell>
          <cell r="AB1354">
            <v>0</v>
          </cell>
          <cell r="AC1354">
            <v>0</v>
          </cell>
        </row>
        <row r="1355">
          <cell r="J1355">
            <v>0</v>
          </cell>
          <cell r="K1355">
            <v>0</v>
          </cell>
          <cell r="L1355">
            <v>0</v>
          </cell>
          <cell r="M1355">
            <v>0</v>
          </cell>
          <cell r="N1355">
            <v>0</v>
          </cell>
          <cell r="O1355">
            <v>0</v>
          </cell>
          <cell r="P1355">
            <v>0</v>
          </cell>
          <cell r="Q1355">
            <v>0</v>
          </cell>
          <cell r="R1355">
            <v>0</v>
          </cell>
          <cell r="S1355">
            <v>0</v>
          </cell>
          <cell r="T1355">
            <v>0</v>
          </cell>
          <cell r="U1355">
            <v>0</v>
          </cell>
          <cell r="V1355">
            <v>0</v>
          </cell>
          <cell r="W1355">
            <v>0</v>
          </cell>
          <cell r="X1355">
            <v>0</v>
          </cell>
          <cell r="Y1355">
            <v>0</v>
          </cell>
          <cell r="Z1355">
            <v>0</v>
          </cell>
          <cell r="AA1355">
            <v>0</v>
          </cell>
          <cell r="AB1355">
            <v>0</v>
          </cell>
          <cell r="AC1355">
            <v>0</v>
          </cell>
        </row>
        <row r="1356">
          <cell r="J1356">
            <v>0</v>
          </cell>
          <cell r="K1356">
            <v>0</v>
          </cell>
          <cell r="L1356">
            <v>0</v>
          </cell>
          <cell r="M1356">
            <v>0</v>
          </cell>
          <cell r="N1356">
            <v>0</v>
          </cell>
          <cell r="O1356">
            <v>0</v>
          </cell>
          <cell r="P1356">
            <v>0</v>
          </cell>
          <cell r="Q1356">
            <v>0</v>
          </cell>
          <cell r="R1356">
            <v>0</v>
          </cell>
          <cell r="S1356">
            <v>0</v>
          </cell>
          <cell r="T1356">
            <v>0</v>
          </cell>
          <cell r="U1356">
            <v>0</v>
          </cell>
          <cell r="V1356">
            <v>0</v>
          </cell>
          <cell r="W1356">
            <v>0</v>
          </cell>
          <cell r="X1356">
            <v>0</v>
          </cell>
          <cell r="Y1356">
            <v>0</v>
          </cell>
          <cell r="Z1356">
            <v>0</v>
          </cell>
          <cell r="AA1356">
            <v>0</v>
          </cell>
          <cell r="AB1356">
            <v>0</v>
          </cell>
          <cell r="AC1356">
            <v>0</v>
          </cell>
        </row>
        <row r="1357">
          <cell r="J1357">
            <v>0</v>
          </cell>
          <cell r="K1357">
            <v>0</v>
          </cell>
          <cell r="L1357">
            <v>0</v>
          </cell>
          <cell r="M1357">
            <v>0</v>
          </cell>
          <cell r="N1357">
            <v>0</v>
          </cell>
          <cell r="O1357">
            <v>0</v>
          </cell>
          <cell r="P1357">
            <v>0</v>
          </cell>
          <cell r="Q1357">
            <v>0</v>
          </cell>
          <cell r="R1357">
            <v>0</v>
          </cell>
          <cell r="S1357">
            <v>0</v>
          </cell>
          <cell r="T1357">
            <v>0</v>
          </cell>
          <cell r="U1357">
            <v>0</v>
          </cell>
          <cell r="V1357">
            <v>0</v>
          </cell>
          <cell r="W1357">
            <v>0</v>
          </cell>
          <cell r="X1357">
            <v>0</v>
          </cell>
          <cell r="Y1357">
            <v>0</v>
          </cell>
          <cell r="Z1357">
            <v>0</v>
          </cell>
          <cell r="AA1357">
            <v>0</v>
          </cell>
          <cell r="AB1357">
            <v>0</v>
          </cell>
          <cell r="AC1357">
            <v>0</v>
          </cell>
        </row>
        <row r="1358">
          <cell r="J1358">
            <v>0</v>
          </cell>
          <cell r="K1358">
            <v>0</v>
          </cell>
          <cell r="L1358">
            <v>0</v>
          </cell>
          <cell r="M1358">
            <v>0</v>
          </cell>
          <cell r="N1358">
            <v>0</v>
          </cell>
          <cell r="O1358">
            <v>0</v>
          </cell>
          <cell r="P1358">
            <v>0</v>
          </cell>
          <cell r="Q1358">
            <v>0</v>
          </cell>
          <cell r="R1358">
            <v>0</v>
          </cell>
          <cell r="S1358">
            <v>0</v>
          </cell>
          <cell r="T1358">
            <v>0</v>
          </cell>
          <cell r="U1358">
            <v>0</v>
          </cell>
          <cell r="V1358">
            <v>0</v>
          </cell>
          <cell r="W1358">
            <v>0</v>
          </cell>
          <cell r="X1358">
            <v>0</v>
          </cell>
          <cell r="Y1358">
            <v>0</v>
          </cell>
          <cell r="Z1358">
            <v>0</v>
          </cell>
          <cell r="AA1358">
            <v>0</v>
          </cell>
          <cell r="AB1358">
            <v>0</v>
          </cell>
          <cell r="AC1358">
            <v>0</v>
          </cell>
        </row>
        <row r="1359">
          <cell r="J1359">
            <v>0</v>
          </cell>
          <cell r="K1359">
            <v>0</v>
          </cell>
          <cell r="L1359">
            <v>0</v>
          </cell>
          <cell r="M1359">
            <v>0</v>
          </cell>
          <cell r="N1359">
            <v>0</v>
          </cell>
          <cell r="O1359">
            <v>0</v>
          </cell>
          <cell r="P1359">
            <v>0</v>
          </cell>
          <cell r="Q1359">
            <v>0</v>
          </cell>
          <cell r="R1359">
            <v>0</v>
          </cell>
          <cell r="S1359">
            <v>0</v>
          </cell>
          <cell r="T1359">
            <v>0</v>
          </cell>
          <cell r="U1359">
            <v>0</v>
          </cell>
          <cell r="V1359">
            <v>0</v>
          </cell>
          <cell r="W1359">
            <v>0</v>
          </cell>
          <cell r="X1359">
            <v>0</v>
          </cell>
          <cell r="Y1359">
            <v>0</v>
          </cell>
          <cell r="Z1359">
            <v>0</v>
          </cell>
          <cell r="AA1359">
            <v>0</v>
          </cell>
          <cell r="AB1359">
            <v>0</v>
          </cell>
          <cell r="AC1359">
            <v>0</v>
          </cell>
        </row>
        <row r="1360">
          <cell r="J1360">
            <v>0</v>
          </cell>
          <cell r="K1360">
            <v>0</v>
          </cell>
          <cell r="L1360">
            <v>0</v>
          </cell>
          <cell r="M1360">
            <v>0</v>
          </cell>
          <cell r="N1360">
            <v>0</v>
          </cell>
          <cell r="O1360">
            <v>0</v>
          </cell>
          <cell r="P1360">
            <v>0</v>
          </cell>
          <cell r="Q1360">
            <v>0</v>
          </cell>
          <cell r="R1360">
            <v>0</v>
          </cell>
          <cell r="S1360">
            <v>0</v>
          </cell>
          <cell r="T1360">
            <v>0</v>
          </cell>
          <cell r="U1360">
            <v>0</v>
          </cell>
          <cell r="V1360">
            <v>0</v>
          </cell>
          <cell r="W1360">
            <v>0</v>
          </cell>
          <cell r="X1360">
            <v>0</v>
          </cell>
          <cell r="Y1360">
            <v>0</v>
          </cell>
          <cell r="Z1360">
            <v>0</v>
          </cell>
          <cell r="AA1360">
            <v>0</v>
          </cell>
          <cell r="AB1360">
            <v>0</v>
          </cell>
          <cell r="AC1360">
            <v>0</v>
          </cell>
        </row>
        <row r="1361">
          <cell r="J1361">
            <v>0</v>
          </cell>
          <cell r="K1361">
            <v>0</v>
          </cell>
          <cell r="L1361">
            <v>0</v>
          </cell>
          <cell r="M1361">
            <v>0</v>
          </cell>
          <cell r="N1361">
            <v>0</v>
          </cell>
          <cell r="O1361">
            <v>0</v>
          </cell>
          <cell r="P1361">
            <v>0</v>
          </cell>
          <cell r="Q1361">
            <v>0</v>
          </cell>
          <cell r="R1361">
            <v>0</v>
          </cell>
          <cell r="S1361">
            <v>0</v>
          </cell>
          <cell r="T1361">
            <v>0</v>
          </cell>
          <cell r="U1361">
            <v>0</v>
          </cell>
          <cell r="V1361">
            <v>0</v>
          </cell>
          <cell r="W1361">
            <v>0</v>
          </cell>
          <cell r="X1361">
            <v>0</v>
          </cell>
          <cell r="Y1361">
            <v>0</v>
          </cell>
          <cell r="Z1361">
            <v>0</v>
          </cell>
          <cell r="AA1361">
            <v>0</v>
          </cell>
          <cell r="AB1361">
            <v>0</v>
          </cell>
          <cell r="AC1361">
            <v>0</v>
          </cell>
        </row>
        <row r="1362">
          <cell r="J1362">
            <v>0</v>
          </cell>
          <cell r="K1362">
            <v>0</v>
          </cell>
          <cell r="L1362">
            <v>0</v>
          </cell>
          <cell r="M1362">
            <v>0</v>
          </cell>
          <cell r="N1362">
            <v>0</v>
          </cell>
          <cell r="O1362">
            <v>0</v>
          </cell>
          <cell r="P1362">
            <v>0</v>
          </cell>
          <cell r="Q1362">
            <v>0</v>
          </cell>
          <cell r="R1362">
            <v>0</v>
          </cell>
          <cell r="S1362">
            <v>0</v>
          </cell>
          <cell r="T1362">
            <v>0</v>
          </cell>
          <cell r="U1362">
            <v>0</v>
          </cell>
          <cell r="V1362">
            <v>0</v>
          </cell>
          <cell r="W1362">
            <v>0</v>
          </cell>
          <cell r="X1362">
            <v>0</v>
          </cell>
          <cell r="Y1362">
            <v>0</v>
          </cell>
          <cell r="Z1362">
            <v>0</v>
          </cell>
          <cell r="AA1362">
            <v>0</v>
          </cell>
          <cell r="AB1362">
            <v>0</v>
          </cell>
          <cell r="AC1362">
            <v>0</v>
          </cell>
        </row>
        <row r="1363">
          <cell r="J1363">
            <v>2E-3</v>
          </cell>
          <cell r="K1363">
            <v>2E-3</v>
          </cell>
          <cell r="L1363">
            <v>2E-3</v>
          </cell>
          <cell r="M1363">
            <v>2E-3</v>
          </cell>
          <cell r="N1363">
            <v>2E-3</v>
          </cell>
          <cell r="O1363">
            <v>2E-3</v>
          </cell>
          <cell r="P1363">
            <v>2E-3</v>
          </cell>
          <cell r="Q1363">
            <v>2E-3</v>
          </cell>
          <cell r="R1363">
            <v>2E-3</v>
          </cell>
          <cell r="S1363">
            <v>2E-3</v>
          </cell>
          <cell r="T1363">
            <v>2E-3</v>
          </cell>
          <cell r="U1363">
            <v>2E-3</v>
          </cell>
          <cell r="V1363">
            <v>2E-3</v>
          </cell>
          <cell r="W1363">
            <v>2E-3</v>
          </cell>
          <cell r="X1363">
            <v>2E-3</v>
          </cell>
          <cell r="Y1363">
            <v>2E-3</v>
          </cell>
          <cell r="Z1363">
            <v>2E-3</v>
          </cell>
          <cell r="AA1363">
            <v>2E-3</v>
          </cell>
          <cell r="AB1363">
            <v>2E-3</v>
          </cell>
          <cell r="AC1363">
            <v>2E-3</v>
          </cell>
        </row>
        <row r="1364">
          <cell r="J1364">
            <v>0</v>
          </cell>
          <cell r="K1364">
            <v>0</v>
          </cell>
          <cell r="L1364">
            <v>0</v>
          </cell>
          <cell r="M1364">
            <v>0</v>
          </cell>
          <cell r="N1364">
            <v>0</v>
          </cell>
          <cell r="O1364">
            <v>0</v>
          </cell>
          <cell r="P1364">
            <v>0</v>
          </cell>
          <cell r="Q1364">
            <v>0</v>
          </cell>
          <cell r="R1364">
            <v>0</v>
          </cell>
          <cell r="S1364">
            <v>0</v>
          </cell>
          <cell r="T1364">
            <v>0</v>
          </cell>
          <cell r="U1364">
            <v>0</v>
          </cell>
          <cell r="V1364">
            <v>0</v>
          </cell>
          <cell r="W1364">
            <v>0</v>
          </cell>
          <cell r="X1364">
            <v>0</v>
          </cell>
          <cell r="Y1364">
            <v>0</v>
          </cell>
          <cell r="Z1364">
            <v>0</v>
          </cell>
          <cell r="AA1364">
            <v>0</v>
          </cell>
          <cell r="AB1364">
            <v>0</v>
          </cell>
          <cell r="AC1364">
            <v>0</v>
          </cell>
        </row>
        <row r="1365">
          <cell r="J1365">
            <v>0</v>
          </cell>
          <cell r="K1365">
            <v>0</v>
          </cell>
          <cell r="L1365">
            <v>0</v>
          </cell>
          <cell r="M1365">
            <v>0</v>
          </cell>
          <cell r="N1365">
            <v>0</v>
          </cell>
          <cell r="O1365">
            <v>0</v>
          </cell>
          <cell r="P1365">
            <v>0</v>
          </cell>
          <cell r="Q1365">
            <v>0</v>
          </cell>
          <cell r="R1365">
            <v>0</v>
          </cell>
          <cell r="S1365">
            <v>0</v>
          </cell>
          <cell r="T1365">
            <v>0</v>
          </cell>
          <cell r="U1365">
            <v>0</v>
          </cell>
          <cell r="V1365">
            <v>0</v>
          </cell>
          <cell r="W1365">
            <v>0</v>
          </cell>
          <cell r="X1365">
            <v>0</v>
          </cell>
          <cell r="Y1365">
            <v>0</v>
          </cell>
          <cell r="Z1365">
            <v>0</v>
          </cell>
          <cell r="AA1365">
            <v>0</v>
          </cell>
          <cell r="AB1365">
            <v>0</v>
          </cell>
          <cell r="AC1365">
            <v>0</v>
          </cell>
        </row>
        <row r="1366">
          <cell r="J1366">
            <v>0</v>
          </cell>
          <cell r="K1366">
            <v>0</v>
          </cell>
          <cell r="L1366">
            <v>0</v>
          </cell>
          <cell r="M1366">
            <v>0</v>
          </cell>
          <cell r="N1366">
            <v>0</v>
          </cell>
          <cell r="O1366">
            <v>0</v>
          </cell>
          <cell r="P1366">
            <v>0</v>
          </cell>
          <cell r="Q1366">
            <v>0</v>
          </cell>
          <cell r="R1366">
            <v>0</v>
          </cell>
          <cell r="S1366">
            <v>0</v>
          </cell>
          <cell r="T1366">
            <v>0</v>
          </cell>
          <cell r="U1366">
            <v>0</v>
          </cell>
          <cell r="V1366">
            <v>0</v>
          </cell>
          <cell r="W1366">
            <v>0</v>
          </cell>
          <cell r="X1366">
            <v>0</v>
          </cell>
          <cell r="Y1366">
            <v>0</v>
          </cell>
          <cell r="Z1366">
            <v>0</v>
          </cell>
          <cell r="AA1366">
            <v>0</v>
          </cell>
          <cell r="AB1366">
            <v>0</v>
          </cell>
          <cell r="AC1366">
            <v>0</v>
          </cell>
        </row>
        <row r="1367">
          <cell r="J1367">
            <v>0</v>
          </cell>
          <cell r="K1367">
            <v>0</v>
          </cell>
          <cell r="L1367">
            <v>0</v>
          </cell>
          <cell r="M1367">
            <v>0</v>
          </cell>
          <cell r="N1367">
            <v>0</v>
          </cell>
          <cell r="O1367">
            <v>0</v>
          </cell>
          <cell r="P1367">
            <v>0</v>
          </cell>
          <cell r="Q1367">
            <v>0</v>
          </cell>
          <cell r="R1367">
            <v>0</v>
          </cell>
          <cell r="S1367">
            <v>0</v>
          </cell>
          <cell r="T1367">
            <v>0</v>
          </cell>
          <cell r="U1367">
            <v>0</v>
          </cell>
          <cell r="V1367">
            <v>0</v>
          </cell>
          <cell r="W1367">
            <v>0</v>
          </cell>
          <cell r="X1367">
            <v>0</v>
          </cell>
          <cell r="Y1367">
            <v>0</v>
          </cell>
          <cell r="Z1367">
            <v>0</v>
          </cell>
          <cell r="AA1367">
            <v>0</v>
          </cell>
          <cell r="AB1367">
            <v>0</v>
          </cell>
          <cell r="AC1367">
            <v>0</v>
          </cell>
        </row>
        <row r="1368">
          <cell r="J1368">
            <v>0</v>
          </cell>
          <cell r="K1368">
            <v>0</v>
          </cell>
          <cell r="L1368">
            <v>0</v>
          </cell>
          <cell r="M1368">
            <v>0</v>
          </cell>
          <cell r="N1368">
            <v>0</v>
          </cell>
          <cell r="O1368">
            <v>0</v>
          </cell>
          <cell r="P1368">
            <v>0</v>
          </cell>
          <cell r="Q1368">
            <v>0</v>
          </cell>
          <cell r="R1368">
            <v>0</v>
          </cell>
          <cell r="S1368">
            <v>0</v>
          </cell>
          <cell r="T1368">
            <v>0</v>
          </cell>
          <cell r="U1368">
            <v>0</v>
          </cell>
          <cell r="V1368">
            <v>0</v>
          </cell>
          <cell r="W1368">
            <v>0</v>
          </cell>
          <cell r="X1368">
            <v>0</v>
          </cell>
          <cell r="Y1368">
            <v>0</v>
          </cell>
          <cell r="Z1368">
            <v>0</v>
          </cell>
          <cell r="AA1368">
            <v>0</v>
          </cell>
          <cell r="AB1368">
            <v>0</v>
          </cell>
          <cell r="AC1368">
            <v>0</v>
          </cell>
        </row>
        <row r="1369">
          <cell r="J1369">
            <v>0</v>
          </cell>
          <cell r="K1369">
            <v>0</v>
          </cell>
          <cell r="L1369">
            <v>0</v>
          </cell>
          <cell r="M1369">
            <v>0</v>
          </cell>
          <cell r="N1369">
            <v>0</v>
          </cell>
          <cell r="O1369">
            <v>0</v>
          </cell>
          <cell r="P1369">
            <v>0</v>
          </cell>
          <cell r="Q1369">
            <v>0</v>
          </cell>
          <cell r="R1369">
            <v>0</v>
          </cell>
          <cell r="S1369">
            <v>0</v>
          </cell>
          <cell r="T1369">
            <v>0</v>
          </cell>
          <cell r="U1369">
            <v>0</v>
          </cell>
          <cell r="V1369">
            <v>0</v>
          </cell>
          <cell r="W1369">
            <v>0</v>
          </cell>
          <cell r="X1369">
            <v>0</v>
          </cell>
          <cell r="Y1369">
            <v>0</v>
          </cell>
          <cell r="Z1369">
            <v>0</v>
          </cell>
          <cell r="AA1369">
            <v>0</v>
          </cell>
          <cell r="AB1369">
            <v>0</v>
          </cell>
          <cell r="AC1369">
            <v>0</v>
          </cell>
        </row>
        <row r="1370">
          <cell r="J1370">
            <v>0</v>
          </cell>
          <cell r="K1370">
            <v>0</v>
          </cell>
          <cell r="L1370">
            <v>0</v>
          </cell>
          <cell r="M1370">
            <v>0</v>
          </cell>
          <cell r="N1370">
            <v>0</v>
          </cell>
          <cell r="O1370">
            <v>0</v>
          </cell>
          <cell r="P1370">
            <v>0</v>
          </cell>
          <cell r="Q1370">
            <v>0</v>
          </cell>
          <cell r="R1370">
            <v>0</v>
          </cell>
          <cell r="S1370">
            <v>0</v>
          </cell>
          <cell r="T1370">
            <v>0</v>
          </cell>
          <cell r="U1370">
            <v>0</v>
          </cell>
          <cell r="V1370">
            <v>0</v>
          </cell>
          <cell r="W1370">
            <v>0</v>
          </cell>
          <cell r="X1370">
            <v>0</v>
          </cell>
          <cell r="Y1370">
            <v>0</v>
          </cell>
          <cell r="Z1370">
            <v>0</v>
          </cell>
          <cell r="AA1370">
            <v>0</v>
          </cell>
          <cell r="AB1370">
            <v>0</v>
          </cell>
          <cell r="AC1370">
            <v>0</v>
          </cell>
        </row>
        <row r="1371">
          <cell r="J1371">
            <v>0.2</v>
          </cell>
          <cell r="K1371">
            <v>0.2</v>
          </cell>
          <cell r="L1371">
            <v>0.2</v>
          </cell>
          <cell r="M1371">
            <v>0.2</v>
          </cell>
          <cell r="N1371">
            <v>0.2</v>
          </cell>
          <cell r="O1371">
            <v>0.2</v>
          </cell>
          <cell r="P1371">
            <v>0.2</v>
          </cell>
          <cell r="Q1371">
            <v>0.2</v>
          </cell>
          <cell r="R1371">
            <v>0.2</v>
          </cell>
          <cell r="S1371">
            <v>0.2</v>
          </cell>
          <cell r="T1371">
            <v>0.2</v>
          </cell>
          <cell r="U1371">
            <v>0.2</v>
          </cell>
          <cell r="V1371">
            <v>0.2</v>
          </cell>
          <cell r="W1371">
            <v>0.2</v>
          </cell>
          <cell r="X1371">
            <v>0.2</v>
          </cell>
          <cell r="Y1371">
            <v>0.2</v>
          </cell>
          <cell r="Z1371">
            <v>0.2</v>
          </cell>
          <cell r="AA1371">
            <v>0.2</v>
          </cell>
          <cell r="AB1371">
            <v>0.2</v>
          </cell>
          <cell r="AC1371">
            <v>0.2</v>
          </cell>
        </row>
        <row r="1372">
          <cell r="J1372">
            <v>0</v>
          </cell>
          <cell r="K1372">
            <v>0</v>
          </cell>
          <cell r="L1372">
            <v>0</v>
          </cell>
          <cell r="M1372">
            <v>0</v>
          </cell>
          <cell r="N1372">
            <v>0</v>
          </cell>
          <cell r="O1372">
            <v>0</v>
          </cell>
          <cell r="P1372">
            <v>0</v>
          </cell>
          <cell r="Q1372">
            <v>0</v>
          </cell>
          <cell r="R1372">
            <v>0</v>
          </cell>
          <cell r="S1372">
            <v>0</v>
          </cell>
          <cell r="T1372">
            <v>0</v>
          </cell>
          <cell r="U1372">
            <v>0</v>
          </cell>
          <cell r="V1372">
            <v>0</v>
          </cell>
          <cell r="W1372">
            <v>0</v>
          </cell>
          <cell r="X1372">
            <v>0</v>
          </cell>
          <cell r="Y1372">
            <v>0</v>
          </cell>
          <cell r="Z1372">
            <v>0</v>
          </cell>
          <cell r="AA1372">
            <v>0</v>
          </cell>
          <cell r="AB1372">
            <v>0</v>
          </cell>
          <cell r="AC1372">
            <v>0</v>
          </cell>
        </row>
        <row r="1373">
          <cell r="J1373">
            <v>0</v>
          </cell>
          <cell r="K1373">
            <v>0</v>
          </cell>
          <cell r="L1373">
            <v>0</v>
          </cell>
          <cell r="M1373">
            <v>0</v>
          </cell>
          <cell r="N1373">
            <v>0</v>
          </cell>
          <cell r="O1373">
            <v>0</v>
          </cell>
          <cell r="P1373">
            <v>0</v>
          </cell>
          <cell r="Q1373">
            <v>0</v>
          </cell>
          <cell r="R1373">
            <v>0</v>
          </cell>
          <cell r="S1373">
            <v>0</v>
          </cell>
          <cell r="T1373">
            <v>0</v>
          </cell>
          <cell r="U1373">
            <v>0</v>
          </cell>
          <cell r="V1373">
            <v>0</v>
          </cell>
          <cell r="W1373">
            <v>0</v>
          </cell>
          <cell r="X1373">
            <v>0</v>
          </cell>
          <cell r="Y1373">
            <v>0</v>
          </cell>
          <cell r="Z1373">
            <v>0</v>
          </cell>
          <cell r="AA1373">
            <v>0</v>
          </cell>
          <cell r="AB1373">
            <v>0</v>
          </cell>
          <cell r="AC1373">
            <v>0</v>
          </cell>
        </row>
        <row r="1374">
          <cell r="J1374">
            <v>0</v>
          </cell>
          <cell r="K1374">
            <v>0</v>
          </cell>
          <cell r="L1374">
            <v>0</v>
          </cell>
          <cell r="M1374">
            <v>0</v>
          </cell>
          <cell r="N1374">
            <v>0</v>
          </cell>
          <cell r="O1374">
            <v>0</v>
          </cell>
          <cell r="P1374">
            <v>0</v>
          </cell>
          <cell r="Q1374">
            <v>0</v>
          </cell>
          <cell r="R1374">
            <v>0</v>
          </cell>
          <cell r="S1374">
            <v>0</v>
          </cell>
          <cell r="T1374">
            <v>0</v>
          </cell>
          <cell r="U1374">
            <v>0</v>
          </cell>
          <cell r="V1374">
            <v>0</v>
          </cell>
          <cell r="W1374">
            <v>0</v>
          </cell>
          <cell r="X1374">
            <v>0</v>
          </cell>
          <cell r="Y1374">
            <v>0</v>
          </cell>
          <cell r="Z1374">
            <v>0</v>
          </cell>
          <cell r="AA1374">
            <v>0</v>
          </cell>
          <cell r="AB1374">
            <v>0</v>
          </cell>
          <cell r="AC1374">
            <v>0</v>
          </cell>
        </row>
        <row r="1375">
          <cell r="J1375">
            <v>0</v>
          </cell>
          <cell r="K1375">
            <v>0</v>
          </cell>
          <cell r="L1375">
            <v>0</v>
          </cell>
          <cell r="M1375">
            <v>0</v>
          </cell>
          <cell r="N1375">
            <v>0</v>
          </cell>
          <cell r="O1375">
            <v>0</v>
          </cell>
          <cell r="P1375">
            <v>0</v>
          </cell>
          <cell r="Q1375">
            <v>0</v>
          </cell>
          <cell r="R1375">
            <v>0</v>
          </cell>
          <cell r="S1375">
            <v>0</v>
          </cell>
          <cell r="T1375">
            <v>0</v>
          </cell>
          <cell r="U1375">
            <v>0</v>
          </cell>
          <cell r="V1375">
            <v>0</v>
          </cell>
          <cell r="W1375">
            <v>0</v>
          </cell>
          <cell r="X1375">
            <v>0</v>
          </cell>
          <cell r="Y1375">
            <v>0</v>
          </cell>
          <cell r="Z1375">
            <v>0</v>
          </cell>
          <cell r="AA1375">
            <v>0</v>
          </cell>
          <cell r="AB1375">
            <v>0</v>
          </cell>
          <cell r="AC1375">
            <v>0</v>
          </cell>
        </row>
        <row r="1376">
          <cell r="J1376">
            <v>0</v>
          </cell>
          <cell r="K1376">
            <v>0</v>
          </cell>
          <cell r="L1376">
            <v>0</v>
          </cell>
          <cell r="M1376">
            <v>0</v>
          </cell>
          <cell r="N1376">
            <v>0</v>
          </cell>
          <cell r="O1376">
            <v>0</v>
          </cell>
          <cell r="P1376">
            <v>0</v>
          </cell>
          <cell r="Q1376">
            <v>0</v>
          </cell>
          <cell r="R1376">
            <v>0</v>
          </cell>
          <cell r="S1376">
            <v>0</v>
          </cell>
          <cell r="T1376">
            <v>0</v>
          </cell>
          <cell r="U1376">
            <v>0</v>
          </cell>
          <cell r="V1376">
            <v>0</v>
          </cell>
          <cell r="W1376">
            <v>0</v>
          </cell>
          <cell r="X1376">
            <v>0</v>
          </cell>
          <cell r="Y1376">
            <v>0</v>
          </cell>
          <cell r="Z1376">
            <v>0</v>
          </cell>
          <cell r="AA1376">
            <v>0</v>
          </cell>
          <cell r="AB1376">
            <v>0</v>
          </cell>
          <cell r="AC1376">
            <v>0</v>
          </cell>
        </row>
        <row r="1377">
          <cell r="J1377">
            <v>0</v>
          </cell>
          <cell r="K1377">
            <v>0</v>
          </cell>
          <cell r="L1377">
            <v>0</v>
          </cell>
          <cell r="M1377">
            <v>0</v>
          </cell>
          <cell r="N1377">
            <v>0</v>
          </cell>
          <cell r="O1377">
            <v>0</v>
          </cell>
          <cell r="P1377">
            <v>0</v>
          </cell>
          <cell r="Q1377">
            <v>0</v>
          </cell>
          <cell r="R1377">
            <v>0</v>
          </cell>
          <cell r="S1377">
            <v>0</v>
          </cell>
          <cell r="T1377">
            <v>0</v>
          </cell>
          <cell r="U1377">
            <v>0</v>
          </cell>
          <cell r="V1377">
            <v>0</v>
          </cell>
          <cell r="W1377">
            <v>0</v>
          </cell>
          <cell r="X1377">
            <v>0</v>
          </cell>
          <cell r="Y1377">
            <v>0</v>
          </cell>
          <cell r="Z1377">
            <v>0</v>
          </cell>
          <cell r="AA1377">
            <v>0</v>
          </cell>
          <cell r="AB1377">
            <v>0</v>
          </cell>
          <cell r="AC1377">
            <v>0</v>
          </cell>
        </row>
        <row r="1378">
          <cell r="J1378">
            <v>0</v>
          </cell>
          <cell r="K1378">
            <v>0</v>
          </cell>
          <cell r="L1378">
            <v>0</v>
          </cell>
          <cell r="M1378">
            <v>0</v>
          </cell>
          <cell r="N1378">
            <v>0</v>
          </cell>
          <cell r="O1378">
            <v>0</v>
          </cell>
          <cell r="P1378">
            <v>0</v>
          </cell>
          <cell r="Q1378">
            <v>0</v>
          </cell>
          <cell r="R1378">
            <v>0</v>
          </cell>
          <cell r="S1378">
            <v>0</v>
          </cell>
          <cell r="T1378">
            <v>0</v>
          </cell>
          <cell r="U1378">
            <v>0</v>
          </cell>
          <cell r="V1378">
            <v>0</v>
          </cell>
          <cell r="W1378">
            <v>0</v>
          </cell>
          <cell r="X1378">
            <v>0</v>
          </cell>
          <cell r="Y1378">
            <v>0</v>
          </cell>
          <cell r="Z1378">
            <v>0</v>
          </cell>
          <cell r="AA1378">
            <v>0</v>
          </cell>
          <cell r="AB1378">
            <v>0</v>
          </cell>
          <cell r="AC1378">
            <v>0</v>
          </cell>
        </row>
        <row r="1379">
          <cell r="J1379">
            <v>0</v>
          </cell>
          <cell r="K1379">
            <v>0</v>
          </cell>
          <cell r="L1379">
            <v>0</v>
          </cell>
          <cell r="M1379">
            <v>0</v>
          </cell>
          <cell r="N1379">
            <v>0</v>
          </cell>
          <cell r="O1379">
            <v>0</v>
          </cell>
          <cell r="P1379">
            <v>0</v>
          </cell>
          <cell r="Q1379">
            <v>0</v>
          </cell>
          <cell r="R1379">
            <v>0</v>
          </cell>
          <cell r="S1379">
            <v>0</v>
          </cell>
          <cell r="T1379">
            <v>0</v>
          </cell>
          <cell r="U1379">
            <v>0</v>
          </cell>
          <cell r="V1379">
            <v>0</v>
          </cell>
          <cell r="W1379">
            <v>0</v>
          </cell>
          <cell r="X1379">
            <v>0</v>
          </cell>
          <cell r="Y1379">
            <v>0</v>
          </cell>
          <cell r="Z1379">
            <v>0</v>
          </cell>
          <cell r="AA1379">
            <v>0</v>
          </cell>
          <cell r="AB1379">
            <v>0</v>
          </cell>
          <cell r="AC1379">
            <v>0</v>
          </cell>
        </row>
        <row r="1380">
          <cell r="J1380">
            <v>0</v>
          </cell>
          <cell r="K1380">
            <v>0</v>
          </cell>
          <cell r="L1380">
            <v>0</v>
          </cell>
          <cell r="M1380">
            <v>0</v>
          </cell>
          <cell r="N1380">
            <v>0</v>
          </cell>
          <cell r="O1380">
            <v>0</v>
          </cell>
          <cell r="P1380">
            <v>0</v>
          </cell>
          <cell r="Q1380">
            <v>0</v>
          </cell>
          <cell r="R1380">
            <v>0</v>
          </cell>
          <cell r="S1380">
            <v>0</v>
          </cell>
          <cell r="T1380">
            <v>0</v>
          </cell>
          <cell r="U1380">
            <v>0</v>
          </cell>
          <cell r="V1380">
            <v>0</v>
          </cell>
          <cell r="W1380">
            <v>0</v>
          </cell>
          <cell r="X1380">
            <v>0</v>
          </cell>
          <cell r="Y1380">
            <v>0</v>
          </cell>
          <cell r="Z1380">
            <v>0</v>
          </cell>
          <cell r="AA1380">
            <v>0</v>
          </cell>
          <cell r="AB1380">
            <v>0</v>
          </cell>
          <cell r="AC1380">
            <v>0</v>
          </cell>
        </row>
        <row r="1381">
          <cell r="J1381">
            <v>0</v>
          </cell>
          <cell r="K1381">
            <v>0</v>
          </cell>
          <cell r="L1381">
            <v>0</v>
          </cell>
          <cell r="M1381">
            <v>0</v>
          </cell>
          <cell r="N1381">
            <v>0</v>
          </cell>
          <cell r="O1381">
            <v>0</v>
          </cell>
          <cell r="P1381">
            <v>0</v>
          </cell>
          <cell r="Q1381">
            <v>0</v>
          </cell>
          <cell r="R1381">
            <v>0</v>
          </cell>
          <cell r="S1381">
            <v>0</v>
          </cell>
          <cell r="T1381">
            <v>0</v>
          </cell>
          <cell r="U1381">
            <v>0</v>
          </cell>
          <cell r="V1381">
            <v>0</v>
          </cell>
          <cell r="W1381">
            <v>0</v>
          </cell>
          <cell r="X1381">
            <v>0</v>
          </cell>
          <cell r="Y1381">
            <v>0</v>
          </cell>
          <cell r="Z1381">
            <v>0</v>
          </cell>
          <cell r="AA1381">
            <v>0</v>
          </cell>
          <cell r="AB1381">
            <v>0</v>
          </cell>
          <cell r="AC1381">
            <v>0</v>
          </cell>
        </row>
        <row r="1382">
          <cell r="J1382">
            <v>0</v>
          </cell>
          <cell r="K1382">
            <v>0</v>
          </cell>
          <cell r="L1382">
            <v>0</v>
          </cell>
          <cell r="M1382">
            <v>0</v>
          </cell>
          <cell r="N1382">
            <v>0</v>
          </cell>
          <cell r="O1382">
            <v>0</v>
          </cell>
          <cell r="P1382">
            <v>0</v>
          </cell>
          <cell r="Q1382">
            <v>0</v>
          </cell>
          <cell r="R1382">
            <v>0</v>
          </cell>
          <cell r="S1382">
            <v>0</v>
          </cell>
          <cell r="T1382">
            <v>0</v>
          </cell>
          <cell r="U1382">
            <v>0</v>
          </cell>
          <cell r="V1382">
            <v>0</v>
          </cell>
          <cell r="W1382">
            <v>0</v>
          </cell>
          <cell r="X1382">
            <v>0</v>
          </cell>
          <cell r="Y1382">
            <v>0</v>
          </cell>
          <cell r="Z1382">
            <v>0</v>
          </cell>
          <cell r="AA1382">
            <v>0</v>
          </cell>
          <cell r="AB1382">
            <v>0</v>
          </cell>
          <cell r="AC1382">
            <v>0</v>
          </cell>
        </row>
        <row r="1383">
          <cell r="J1383">
            <v>0</v>
          </cell>
          <cell r="K1383">
            <v>0</v>
          </cell>
          <cell r="L1383">
            <v>0</v>
          </cell>
          <cell r="M1383">
            <v>0</v>
          </cell>
          <cell r="N1383">
            <v>0</v>
          </cell>
          <cell r="O1383">
            <v>0</v>
          </cell>
          <cell r="P1383">
            <v>0</v>
          </cell>
          <cell r="Q1383">
            <v>0</v>
          </cell>
          <cell r="R1383">
            <v>0</v>
          </cell>
          <cell r="S1383">
            <v>0</v>
          </cell>
          <cell r="T1383">
            <v>0</v>
          </cell>
          <cell r="U1383">
            <v>0</v>
          </cell>
          <cell r="V1383">
            <v>0</v>
          </cell>
          <cell r="W1383">
            <v>0</v>
          </cell>
          <cell r="X1383">
            <v>0</v>
          </cell>
          <cell r="Y1383">
            <v>0</v>
          </cell>
          <cell r="Z1383">
            <v>0</v>
          </cell>
          <cell r="AA1383">
            <v>0</v>
          </cell>
          <cell r="AB1383">
            <v>0</v>
          </cell>
          <cell r="AC1383">
            <v>0</v>
          </cell>
        </row>
        <row r="1384">
          <cell r="J1384">
            <v>0</v>
          </cell>
          <cell r="K1384">
            <v>0</v>
          </cell>
          <cell r="L1384">
            <v>0</v>
          </cell>
          <cell r="M1384">
            <v>0</v>
          </cell>
          <cell r="N1384">
            <v>0</v>
          </cell>
          <cell r="O1384">
            <v>0</v>
          </cell>
          <cell r="P1384">
            <v>0</v>
          </cell>
          <cell r="Q1384">
            <v>0</v>
          </cell>
          <cell r="R1384">
            <v>0</v>
          </cell>
          <cell r="S1384">
            <v>0</v>
          </cell>
          <cell r="T1384">
            <v>0</v>
          </cell>
          <cell r="U1384">
            <v>0</v>
          </cell>
          <cell r="V1384">
            <v>0</v>
          </cell>
          <cell r="W1384">
            <v>0</v>
          </cell>
          <cell r="X1384">
            <v>0</v>
          </cell>
          <cell r="Y1384">
            <v>0</v>
          </cell>
          <cell r="Z1384">
            <v>0</v>
          </cell>
          <cell r="AA1384">
            <v>0</v>
          </cell>
          <cell r="AB1384">
            <v>0</v>
          </cell>
          <cell r="AC1384">
            <v>0</v>
          </cell>
        </row>
        <row r="1385">
          <cell r="J1385">
            <v>0</v>
          </cell>
          <cell r="K1385">
            <v>0</v>
          </cell>
          <cell r="L1385">
            <v>0</v>
          </cell>
          <cell r="M1385">
            <v>0</v>
          </cell>
          <cell r="N1385">
            <v>0</v>
          </cell>
          <cell r="O1385">
            <v>0</v>
          </cell>
          <cell r="P1385">
            <v>0</v>
          </cell>
          <cell r="Q1385">
            <v>0</v>
          </cell>
          <cell r="R1385">
            <v>0</v>
          </cell>
          <cell r="S1385">
            <v>0</v>
          </cell>
          <cell r="T1385">
            <v>0</v>
          </cell>
          <cell r="U1385">
            <v>0</v>
          </cell>
          <cell r="V1385">
            <v>0</v>
          </cell>
          <cell r="W1385">
            <v>0</v>
          </cell>
          <cell r="X1385">
            <v>0</v>
          </cell>
          <cell r="Y1385">
            <v>0</v>
          </cell>
          <cell r="Z1385">
            <v>0</v>
          </cell>
          <cell r="AA1385">
            <v>0</v>
          </cell>
          <cell r="AB1385">
            <v>0</v>
          </cell>
          <cell r="AC1385">
            <v>0</v>
          </cell>
        </row>
        <row r="1386">
          <cell r="J1386">
            <v>0</v>
          </cell>
          <cell r="K1386">
            <v>0</v>
          </cell>
          <cell r="L1386">
            <v>0</v>
          </cell>
          <cell r="M1386">
            <v>0</v>
          </cell>
          <cell r="N1386">
            <v>0</v>
          </cell>
          <cell r="O1386">
            <v>0</v>
          </cell>
          <cell r="P1386">
            <v>0</v>
          </cell>
          <cell r="Q1386">
            <v>0</v>
          </cell>
          <cell r="R1386">
            <v>0</v>
          </cell>
          <cell r="S1386">
            <v>0</v>
          </cell>
          <cell r="T1386">
            <v>0</v>
          </cell>
          <cell r="U1386">
            <v>0</v>
          </cell>
          <cell r="V1386">
            <v>0</v>
          </cell>
          <cell r="W1386">
            <v>0</v>
          </cell>
          <cell r="X1386">
            <v>0</v>
          </cell>
          <cell r="Y1386">
            <v>0</v>
          </cell>
          <cell r="Z1386">
            <v>0</v>
          </cell>
          <cell r="AA1386">
            <v>0</v>
          </cell>
          <cell r="AB1386">
            <v>0</v>
          </cell>
          <cell r="AC1386">
            <v>0</v>
          </cell>
        </row>
        <row r="1387">
          <cell r="J1387">
            <v>0</v>
          </cell>
          <cell r="K1387">
            <v>0</v>
          </cell>
          <cell r="L1387">
            <v>0</v>
          </cell>
          <cell r="M1387">
            <v>0</v>
          </cell>
          <cell r="N1387">
            <v>0</v>
          </cell>
          <cell r="O1387">
            <v>0</v>
          </cell>
          <cell r="P1387">
            <v>0</v>
          </cell>
          <cell r="Q1387">
            <v>0</v>
          </cell>
          <cell r="R1387">
            <v>0</v>
          </cell>
          <cell r="S1387">
            <v>0</v>
          </cell>
          <cell r="T1387">
            <v>0</v>
          </cell>
          <cell r="U1387">
            <v>0</v>
          </cell>
          <cell r="V1387">
            <v>0</v>
          </cell>
          <cell r="W1387">
            <v>0</v>
          </cell>
          <cell r="X1387">
            <v>0</v>
          </cell>
          <cell r="Y1387">
            <v>0</v>
          </cell>
          <cell r="Z1387">
            <v>0</v>
          </cell>
          <cell r="AA1387">
            <v>0</v>
          </cell>
          <cell r="AB1387">
            <v>0</v>
          </cell>
          <cell r="AC1387">
            <v>0</v>
          </cell>
        </row>
        <row r="1388">
          <cell r="J1388">
            <v>0</v>
          </cell>
          <cell r="K1388">
            <v>0</v>
          </cell>
          <cell r="L1388">
            <v>0</v>
          </cell>
          <cell r="M1388">
            <v>0</v>
          </cell>
          <cell r="N1388">
            <v>0</v>
          </cell>
          <cell r="O1388">
            <v>0</v>
          </cell>
          <cell r="P1388">
            <v>0</v>
          </cell>
          <cell r="Q1388">
            <v>0</v>
          </cell>
          <cell r="R1388">
            <v>0</v>
          </cell>
          <cell r="S1388">
            <v>0</v>
          </cell>
          <cell r="T1388">
            <v>0</v>
          </cell>
          <cell r="U1388">
            <v>0</v>
          </cell>
          <cell r="V1388">
            <v>0</v>
          </cell>
          <cell r="W1388">
            <v>0</v>
          </cell>
          <cell r="X1388">
            <v>0</v>
          </cell>
          <cell r="Y1388">
            <v>0</v>
          </cell>
          <cell r="Z1388">
            <v>0</v>
          </cell>
          <cell r="AA1388">
            <v>0</v>
          </cell>
          <cell r="AB1388">
            <v>0</v>
          </cell>
          <cell r="AC1388">
            <v>0</v>
          </cell>
        </row>
        <row r="1389">
          <cell r="J1389">
            <v>0</v>
          </cell>
          <cell r="K1389">
            <v>0</v>
          </cell>
          <cell r="L1389">
            <v>0</v>
          </cell>
          <cell r="M1389">
            <v>0</v>
          </cell>
          <cell r="N1389">
            <v>0</v>
          </cell>
          <cell r="O1389">
            <v>0</v>
          </cell>
          <cell r="P1389">
            <v>0</v>
          </cell>
          <cell r="Q1389">
            <v>0</v>
          </cell>
          <cell r="R1389">
            <v>0</v>
          </cell>
          <cell r="S1389">
            <v>0</v>
          </cell>
          <cell r="T1389">
            <v>0</v>
          </cell>
          <cell r="U1389">
            <v>0</v>
          </cell>
          <cell r="V1389">
            <v>0</v>
          </cell>
          <cell r="W1389">
            <v>0</v>
          </cell>
          <cell r="X1389">
            <v>0</v>
          </cell>
          <cell r="Y1389">
            <v>0</v>
          </cell>
          <cell r="Z1389">
            <v>0</v>
          </cell>
          <cell r="AA1389">
            <v>0</v>
          </cell>
          <cell r="AB1389">
            <v>0</v>
          </cell>
          <cell r="AC1389">
            <v>0</v>
          </cell>
        </row>
        <row r="1390">
          <cell r="J1390">
            <v>0</v>
          </cell>
          <cell r="K1390">
            <v>0</v>
          </cell>
          <cell r="L1390">
            <v>0</v>
          </cell>
          <cell r="M1390">
            <v>0</v>
          </cell>
          <cell r="N1390">
            <v>0</v>
          </cell>
          <cell r="O1390">
            <v>0</v>
          </cell>
          <cell r="P1390">
            <v>0</v>
          </cell>
          <cell r="Q1390">
            <v>0</v>
          </cell>
          <cell r="R1390">
            <v>0</v>
          </cell>
          <cell r="S1390">
            <v>0</v>
          </cell>
          <cell r="T1390">
            <v>0</v>
          </cell>
          <cell r="U1390">
            <v>0</v>
          </cell>
          <cell r="V1390">
            <v>0</v>
          </cell>
          <cell r="W1390">
            <v>0</v>
          </cell>
          <cell r="X1390">
            <v>0</v>
          </cell>
          <cell r="Y1390">
            <v>0</v>
          </cell>
          <cell r="Z1390">
            <v>0</v>
          </cell>
          <cell r="AA1390">
            <v>0</v>
          </cell>
          <cell r="AB1390">
            <v>0</v>
          </cell>
          <cell r="AC1390">
            <v>0</v>
          </cell>
        </row>
        <row r="1391">
          <cell r="J1391">
            <v>0</v>
          </cell>
          <cell r="K1391">
            <v>0</v>
          </cell>
          <cell r="L1391">
            <v>0</v>
          </cell>
          <cell r="M1391">
            <v>0</v>
          </cell>
          <cell r="N1391">
            <v>0</v>
          </cell>
          <cell r="O1391">
            <v>0</v>
          </cell>
          <cell r="P1391">
            <v>0</v>
          </cell>
          <cell r="Q1391">
            <v>0</v>
          </cell>
          <cell r="R1391">
            <v>0</v>
          </cell>
          <cell r="S1391">
            <v>0</v>
          </cell>
          <cell r="T1391">
            <v>0</v>
          </cell>
          <cell r="U1391">
            <v>0</v>
          </cell>
          <cell r="V1391">
            <v>0</v>
          </cell>
          <cell r="W1391">
            <v>0</v>
          </cell>
          <cell r="X1391">
            <v>0</v>
          </cell>
          <cell r="Y1391">
            <v>0</v>
          </cell>
          <cell r="Z1391">
            <v>0</v>
          </cell>
          <cell r="AA1391">
            <v>0</v>
          </cell>
          <cell r="AB1391">
            <v>0</v>
          </cell>
          <cell r="AC1391">
            <v>0</v>
          </cell>
        </row>
        <row r="1392">
          <cell r="J1392">
            <v>0</v>
          </cell>
          <cell r="K1392">
            <v>0</v>
          </cell>
          <cell r="L1392">
            <v>0</v>
          </cell>
          <cell r="M1392">
            <v>0</v>
          </cell>
          <cell r="N1392">
            <v>0</v>
          </cell>
          <cell r="O1392">
            <v>0</v>
          </cell>
          <cell r="P1392">
            <v>0</v>
          </cell>
          <cell r="Q1392">
            <v>0</v>
          </cell>
          <cell r="R1392">
            <v>0</v>
          </cell>
          <cell r="S1392">
            <v>0</v>
          </cell>
          <cell r="T1392">
            <v>0</v>
          </cell>
          <cell r="U1392">
            <v>0</v>
          </cell>
          <cell r="V1392">
            <v>0</v>
          </cell>
          <cell r="W1392">
            <v>0</v>
          </cell>
          <cell r="X1392">
            <v>0</v>
          </cell>
          <cell r="Y1392">
            <v>0</v>
          </cell>
          <cell r="Z1392">
            <v>0</v>
          </cell>
          <cell r="AA1392">
            <v>0</v>
          </cell>
          <cell r="AB1392">
            <v>0</v>
          </cell>
          <cell r="AC1392">
            <v>0</v>
          </cell>
        </row>
        <row r="1393">
          <cell r="J1393">
            <v>0</v>
          </cell>
          <cell r="K1393">
            <v>0</v>
          </cell>
          <cell r="L1393">
            <v>0</v>
          </cell>
          <cell r="M1393">
            <v>0</v>
          </cell>
          <cell r="N1393">
            <v>0</v>
          </cell>
          <cell r="O1393">
            <v>0</v>
          </cell>
          <cell r="P1393">
            <v>0</v>
          </cell>
          <cell r="Q1393">
            <v>0</v>
          </cell>
          <cell r="R1393">
            <v>0</v>
          </cell>
          <cell r="S1393">
            <v>0</v>
          </cell>
          <cell r="T1393">
            <v>0</v>
          </cell>
          <cell r="U1393">
            <v>0</v>
          </cell>
          <cell r="V1393">
            <v>0</v>
          </cell>
          <cell r="W1393">
            <v>0</v>
          </cell>
          <cell r="X1393">
            <v>0</v>
          </cell>
          <cell r="Y1393">
            <v>0</v>
          </cell>
          <cell r="Z1393">
            <v>0</v>
          </cell>
          <cell r="AA1393">
            <v>0</v>
          </cell>
          <cell r="AB1393">
            <v>0</v>
          </cell>
          <cell r="AC1393">
            <v>0</v>
          </cell>
        </row>
        <row r="1394">
          <cell r="J1394">
            <v>0</v>
          </cell>
          <cell r="K1394">
            <v>0</v>
          </cell>
          <cell r="L1394">
            <v>0</v>
          </cell>
          <cell r="M1394">
            <v>0</v>
          </cell>
          <cell r="N1394">
            <v>0</v>
          </cell>
          <cell r="O1394">
            <v>0</v>
          </cell>
          <cell r="P1394">
            <v>0</v>
          </cell>
          <cell r="Q1394">
            <v>0</v>
          </cell>
          <cell r="R1394">
            <v>0</v>
          </cell>
          <cell r="S1394">
            <v>0</v>
          </cell>
          <cell r="T1394">
            <v>0</v>
          </cell>
          <cell r="U1394">
            <v>0</v>
          </cell>
          <cell r="V1394">
            <v>0</v>
          </cell>
          <cell r="W1394">
            <v>0</v>
          </cell>
          <cell r="X1394">
            <v>0</v>
          </cell>
          <cell r="Y1394">
            <v>0</v>
          </cell>
          <cell r="Z1394">
            <v>0</v>
          </cell>
          <cell r="AA1394">
            <v>0</v>
          </cell>
          <cell r="AB1394">
            <v>0</v>
          </cell>
          <cell r="AC1394">
            <v>0</v>
          </cell>
        </row>
        <row r="1395">
          <cell r="J1395">
            <v>0</v>
          </cell>
          <cell r="K1395">
            <v>0</v>
          </cell>
          <cell r="L1395">
            <v>0</v>
          </cell>
          <cell r="M1395">
            <v>0</v>
          </cell>
          <cell r="N1395">
            <v>0</v>
          </cell>
          <cell r="O1395">
            <v>0</v>
          </cell>
          <cell r="P1395">
            <v>0</v>
          </cell>
          <cell r="Q1395">
            <v>0</v>
          </cell>
          <cell r="R1395">
            <v>0</v>
          </cell>
          <cell r="S1395">
            <v>0</v>
          </cell>
          <cell r="T1395">
            <v>0</v>
          </cell>
          <cell r="U1395">
            <v>0</v>
          </cell>
          <cell r="V1395">
            <v>0</v>
          </cell>
          <cell r="W1395">
            <v>0</v>
          </cell>
          <cell r="X1395">
            <v>0</v>
          </cell>
          <cell r="Y1395">
            <v>0</v>
          </cell>
          <cell r="Z1395">
            <v>0</v>
          </cell>
          <cell r="AA1395">
            <v>0</v>
          </cell>
          <cell r="AB1395">
            <v>0</v>
          </cell>
          <cell r="AC1395">
            <v>0</v>
          </cell>
        </row>
        <row r="1396">
          <cell r="J1396">
            <v>0</v>
          </cell>
          <cell r="K1396">
            <v>0</v>
          </cell>
          <cell r="L1396">
            <v>0</v>
          </cell>
          <cell r="M1396">
            <v>0</v>
          </cell>
          <cell r="N1396">
            <v>0</v>
          </cell>
          <cell r="O1396">
            <v>0</v>
          </cell>
          <cell r="P1396">
            <v>0</v>
          </cell>
          <cell r="Q1396">
            <v>0</v>
          </cell>
          <cell r="R1396">
            <v>0</v>
          </cell>
          <cell r="S1396">
            <v>0</v>
          </cell>
          <cell r="T1396">
            <v>0</v>
          </cell>
          <cell r="U1396">
            <v>0</v>
          </cell>
          <cell r="V1396">
            <v>0</v>
          </cell>
          <cell r="W1396">
            <v>0</v>
          </cell>
          <cell r="X1396">
            <v>0</v>
          </cell>
          <cell r="Y1396">
            <v>0</v>
          </cell>
          <cell r="Z1396">
            <v>0</v>
          </cell>
          <cell r="AA1396">
            <v>0</v>
          </cell>
          <cell r="AB1396">
            <v>0</v>
          </cell>
          <cell r="AC1396">
            <v>0</v>
          </cell>
        </row>
        <row r="1397">
          <cell r="J1397">
            <v>0</v>
          </cell>
          <cell r="K1397">
            <v>0</v>
          </cell>
          <cell r="L1397">
            <v>0</v>
          </cell>
          <cell r="M1397">
            <v>0</v>
          </cell>
          <cell r="N1397">
            <v>0</v>
          </cell>
          <cell r="O1397">
            <v>0</v>
          </cell>
          <cell r="P1397">
            <v>0</v>
          </cell>
          <cell r="Q1397">
            <v>0</v>
          </cell>
          <cell r="R1397">
            <v>0</v>
          </cell>
          <cell r="S1397">
            <v>0</v>
          </cell>
          <cell r="T1397">
            <v>0</v>
          </cell>
          <cell r="U1397">
            <v>0</v>
          </cell>
          <cell r="V1397">
            <v>0</v>
          </cell>
          <cell r="W1397">
            <v>0</v>
          </cell>
          <cell r="X1397">
            <v>0</v>
          </cell>
          <cell r="Y1397">
            <v>0</v>
          </cell>
          <cell r="Z1397">
            <v>0</v>
          </cell>
          <cell r="AA1397">
            <v>0</v>
          </cell>
          <cell r="AB1397">
            <v>0</v>
          </cell>
          <cell r="AC1397">
            <v>0</v>
          </cell>
        </row>
      </sheetData>
      <sheetData sheetId="4">
        <row r="18">
          <cell r="K18">
            <v>1</v>
          </cell>
          <cell r="L18">
            <v>1</v>
          </cell>
          <cell r="M18">
            <v>1</v>
          </cell>
          <cell r="N18">
            <v>1</v>
          </cell>
          <cell r="O18">
            <v>1</v>
          </cell>
          <cell r="P18">
            <v>1</v>
          </cell>
          <cell r="Q18">
            <v>1</v>
          </cell>
          <cell r="R18">
            <v>1</v>
          </cell>
          <cell r="S18">
            <v>1</v>
          </cell>
          <cell r="T18">
            <v>1</v>
          </cell>
          <cell r="U18">
            <v>1</v>
          </cell>
          <cell r="V18">
            <v>1</v>
          </cell>
          <cell r="W18">
            <v>1</v>
          </cell>
          <cell r="X18">
            <v>1</v>
          </cell>
          <cell r="Y18">
            <v>1</v>
          </cell>
          <cell r="Z18">
            <v>0.9</v>
          </cell>
          <cell r="AA18">
            <v>0.7</v>
          </cell>
          <cell r="AB18">
            <v>0.7</v>
          </cell>
          <cell r="AC18">
            <v>0.7</v>
          </cell>
          <cell r="AD18">
            <v>0.7</v>
          </cell>
          <cell r="AP18">
            <v>1</v>
          </cell>
          <cell r="AQ18">
            <v>1</v>
          </cell>
          <cell r="AR18">
            <v>1</v>
          </cell>
          <cell r="AZ18">
            <v>1</v>
          </cell>
          <cell r="BA18">
            <v>1</v>
          </cell>
          <cell r="BB18">
            <v>1</v>
          </cell>
          <cell r="BC18">
            <v>1</v>
          </cell>
          <cell r="BD18">
            <v>1</v>
          </cell>
          <cell r="BE18">
            <v>1</v>
          </cell>
          <cell r="BF18">
            <v>1</v>
          </cell>
          <cell r="BG18">
            <v>1</v>
          </cell>
          <cell r="BH18">
            <v>1</v>
          </cell>
          <cell r="BI18">
            <v>1</v>
          </cell>
          <cell r="BJ18">
            <v>1</v>
          </cell>
          <cell r="BK18">
            <v>1</v>
          </cell>
          <cell r="BL18">
            <v>1</v>
          </cell>
          <cell r="BM18">
            <v>1</v>
          </cell>
          <cell r="BN18">
            <v>1</v>
          </cell>
          <cell r="BO18">
            <v>0.9</v>
          </cell>
          <cell r="BP18">
            <v>0.9</v>
          </cell>
          <cell r="BQ18">
            <v>0.9</v>
          </cell>
          <cell r="BR18">
            <v>0.9</v>
          </cell>
          <cell r="BS18">
            <v>0.9</v>
          </cell>
        </row>
        <row r="19">
          <cell r="K19">
            <v>1</v>
          </cell>
          <cell r="L19">
            <v>1</v>
          </cell>
          <cell r="M19">
            <v>1</v>
          </cell>
          <cell r="N19">
            <v>1</v>
          </cell>
          <cell r="O19">
            <v>1</v>
          </cell>
          <cell r="P19">
            <v>1</v>
          </cell>
          <cell r="Q19">
            <v>1</v>
          </cell>
          <cell r="R19">
            <v>1</v>
          </cell>
          <cell r="S19">
            <v>1</v>
          </cell>
          <cell r="T19">
            <v>1</v>
          </cell>
          <cell r="U19">
            <v>1</v>
          </cell>
          <cell r="V19">
            <v>1</v>
          </cell>
          <cell r="W19">
            <v>1</v>
          </cell>
          <cell r="X19">
            <v>1</v>
          </cell>
          <cell r="Y19">
            <v>1</v>
          </cell>
          <cell r="Z19">
            <v>0.9</v>
          </cell>
          <cell r="AA19">
            <v>0.7</v>
          </cell>
          <cell r="AB19">
            <v>0.7</v>
          </cell>
          <cell r="AC19">
            <v>0.7</v>
          </cell>
          <cell r="AD19">
            <v>0.7</v>
          </cell>
          <cell r="AP19">
            <v>1</v>
          </cell>
          <cell r="AQ19">
            <v>1</v>
          </cell>
          <cell r="AR19">
            <v>2</v>
          </cell>
          <cell r="AZ19">
            <v>1</v>
          </cell>
          <cell r="BA19">
            <v>1</v>
          </cell>
          <cell r="BB19">
            <v>1</v>
          </cell>
          <cell r="BC19">
            <v>1</v>
          </cell>
          <cell r="BD19">
            <v>1</v>
          </cell>
          <cell r="BE19">
            <v>1</v>
          </cell>
          <cell r="BF19">
            <v>1</v>
          </cell>
          <cell r="BG19">
            <v>1</v>
          </cell>
          <cell r="BH19">
            <v>1</v>
          </cell>
          <cell r="BI19">
            <v>1</v>
          </cell>
          <cell r="BJ19">
            <v>1</v>
          </cell>
          <cell r="BK19">
            <v>1</v>
          </cell>
          <cell r="BL19">
            <v>1</v>
          </cell>
          <cell r="BM19">
            <v>1</v>
          </cell>
          <cell r="BN19">
            <v>1</v>
          </cell>
          <cell r="BO19">
            <v>0.9</v>
          </cell>
          <cell r="BP19">
            <v>0.9</v>
          </cell>
          <cell r="BQ19">
            <v>0.9</v>
          </cell>
          <cell r="BR19">
            <v>0.9</v>
          </cell>
          <cell r="BS19">
            <v>0.9</v>
          </cell>
        </row>
        <row r="20">
          <cell r="K20">
            <v>1</v>
          </cell>
          <cell r="L20">
            <v>1</v>
          </cell>
          <cell r="M20">
            <v>1</v>
          </cell>
          <cell r="N20">
            <v>1</v>
          </cell>
          <cell r="O20">
            <v>1</v>
          </cell>
          <cell r="P20">
            <v>1</v>
          </cell>
          <cell r="Q20">
            <v>1</v>
          </cell>
          <cell r="R20">
            <v>1</v>
          </cell>
          <cell r="S20">
            <v>1</v>
          </cell>
          <cell r="T20">
            <v>1</v>
          </cell>
          <cell r="U20">
            <v>1</v>
          </cell>
          <cell r="V20">
            <v>1</v>
          </cell>
          <cell r="W20">
            <v>1</v>
          </cell>
          <cell r="X20">
            <v>1</v>
          </cell>
          <cell r="Y20">
            <v>1</v>
          </cell>
          <cell r="Z20">
            <v>0.9</v>
          </cell>
          <cell r="AA20">
            <v>0.7</v>
          </cell>
          <cell r="AB20">
            <v>0.7</v>
          </cell>
          <cell r="AC20">
            <v>0.7</v>
          </cell>
          <cell r="AD20">
            <v>0.7</v>
          </cell>
          <cell r="AP20">
            <v>1</v>
          </cell>
          <cell r="AQ20">
            <v>1</v>
          </cell>
          <cell r="AR20">
            <v>3</v>
          </cell>
          <cell r="AZ20">
            <v>1</v>
          </cell>
          <cell r="BA20">
            <v>1</v>
          </cell>
          <cell r="BB20">
            <v>1</v>
          </cell>
          <cell r="BC20">
            <v>1</v>
          </cell>
          <cell r="BD20">
            <v>1</v>
          </cell>
          <cell r="BE20">
            <v>1</v>
          </cell>
          <cell r="BF20">
            <v>1</v>
          </cell>
          <cell r="BG20">
            <v>1</v>
          </cell>
          <cell r="BH20">
            <v>1</v>
          </cell>
          <cell r="BI20">
            <v>1</v>
          </cell>
          <cell r="BJ20">
            <v>1</v>
          </cell>
          <cell r="BK20">
            <v>1</v>
          </cell>
          <cell r="BL20">
            <v>1</v>
          </cell>
          <cell r="BM20">
            <v>1</v>
          </cell>
          <cell r="BN20">
            <v>1</v>
          </cell>
          <cell r="BO20">
            <v>0.9</v>
          </cell>
          <cell r="BP20">
            <v>0.9</v>
          </cell>
          <cell r="BQ20">
            <v>0.9</v>
          </cell>
          <cell r="BR20">
            <v>0.9</v>
          </cell>
          <cell r="BS20">
            <v>0.9</v>
          </cell>
        </row>
        <row r="21">
          <cell r="K21">
            <v>1</v>
          </cell>
          <cell r="L21">
            <v>1</v>
          </cell>
          <cell r="M21">
            <v>1</v>
          </cell>
          <cell r="N21">
            <v>1</v>
          </cell>
          <cell r="O21">
            <v>1</v>
          </cell>
          <cell r="P21">
            <v>1</v>
          </cell>
          <cell r="Q21">
            <v>1</v>
          </cell>
          <cell r="R21">
            <v>1</v>
          </cell>
          <cell r="S21">
            <v>1</v>
          </cell>
          <cell r="T21">
            <v>1</v>
          </cell>
          <cell r="U21">
            <v>1</v>
          </cell>
          <cell r="V21">
            <v>1</v>
          </cell>
          <cell r="W21">
            <v>1</v>
          </cell>
          <cell r="X21">
            <v>1</v>
          </cell>
          <cell r="Y21">
            <v>1</v>
          </cell>
          <cell r="Z21">
            <v>0.9</v>
          </cell>
          <cell r="AA21">
            <v>0.7</v>
          </cell>
          <cell r="AB21">
            <v>0.7</v>
          </cell>
          <cell r="AC21">
            <v>0.7</v>
          </cell>
          <cell r="AD21">
            <v>0.7</v>
          </cell>
          <cell r="AP21">
            <v>1</v>
          </cell>
          <cell r="AQ21">
            <v>1</v>
          </cell>
          <cell r="AR21">
            <v>4</v>
          </cell>
          <cell r="AZ21">
            <v>1</v>
          </cell>
          <cell r="BA21">
            <v>1</v>
          </cell>
          <cell r="BB21">
            <v>1</v>
          </cell>
          <cell r="BC21">
            <v>1</v>
          </cell>
          <cell r="BD21">
            <v>1</v>
          </cell>
          <cell r="BE21">
            <v>1</v>
          </cell>
          <cell r="BF21">
            <v>1</v>
          </cell>
          <cell r="BG21">
            <v>1</v>
          </cell>
          <cell r="BH21">
            <v>1</v>
          </cell>
          <cell r="BI21">
            <v>1</v>
          </cell>
          <cell r="BJ21">
            <v>1</v>
          </cell>
          <cell r="BK21">
            <v>1</v>
          </cell>
          <cell r="BL21">
            <v>1</v>
          </cell>
          <cell r="BM21">
            <v>1</v>
          </cell>
          <cell r="BN21">
            <v>1</v>
          </cell>
          <cell r="BO21">
            <v>0.9</v>
          </cell>
          <cell r="BP21">
            <v>0.9</v>
          </cell>
          <cell r="BQ21">
            <v>0.9</v>
          </cell>
          <cell r="BR21">
            <v>0.9</v>
          </cell>
          <cell r="BS21">
            <v>0.9</v>
          </cell>
        </row>
        <row r="22">
          <cell r="K22">
            <v>1</v>
          </cell>
          <cell r="L22">
            <v>1</v>
          </cell>
          <cell r="M22">
            <v>1</v>
          </cell>
          <cell r="N22">
            <v>1</v>
          </cell>
          <cell r="O22">
            <v>1</v>
          </cell>
          <cell r="P22">
            <v>1</v>
          </cell>
          <cell r="Q22">
            <v>1</v>
          </cell>
          <cell r="R22">
            <v>1</v>
          </cell>
          <cell r="S22">
            <v>1</v>
          </cell>
          <cell r="T22">
            <v>1</v>
          </cell>
          <cell r="U22">
            <v>1</v>
          </cell>
          <cell r="V22">
            <v>1</v>
          </cell>
          <cell r="W22">
            <v>1</v>
          </cell>
          <cell r="X22">
            <v>1</v>
          </cell>
          <cell r="Y22">
            <v>1</v>
          </cell>
          <cell r="Z22">
            <v>0.9</v>
          </cell>
          <cell r="AA22">
            <v>0.7</v>
          </cell>
          <cell r="AB22">
            <v>0.7</v>
          </cell>
          <cell r="AC22">
            <v>0.7</v>
          </cell>
          <cell r="AD22">
            <v>0.7</v>
          </cell>
          <cell r="AP22">
            <v>1</v>
          </cell>
          <cell r="AQ22">
            <v>1</v>
          </cell>
          <cell r="AR22">
            <v>5</v>
          </cell>
          <cell r="AZ22">
            <v>1</v>
          </cell>
          <cell r="BA22">
            <v>1</v>
          </cell>
          <cell r="BB22">
            <v>1</v>
          </cell>
          <cell r="BC22">
            <v>1</v>
          </cell>
          <cell r="BD22">
            <v>1</v>
          </cell>
          <cell r="BE22">
            <v>1</v>
          </cell>
          <cell r="BF22">
            <v>1</v>
          </cell>
          <cell r="BG22">
            <v>1</v>
          </cell>
          <cell r="BH22">
            <v>1</v>
          </cell>
          <cell r="BI22">
            <v>1</v>
          </cell>
          <cell r="BJ22">
            <v>1</v>
          </cell>
          <cell r="BK22">
            <v>1</v>
          </cell>
          <cell r="BL22">
            <v>1</v>
          </cell>
          <cell r="BM22">
            <v>1</v>
          </cell>
          <cell r="BN22">
            <v>1</v>
          </cell>
          <cell r="BO22">
            <v>0.9</v>
          </cell>
          <cell r="BP22">
            <v>0.9</v>
          </cell>
          <cell r="BQ22">
            <v>0.9</v>
          </cell>
          <cell r="BR22">
            <v>0.9</v>
          </cell>
          <cell r="BS22">
            <v>0.9</v>
          </cell>
        </row>
        <row r="23">
          <cell r="K23">
            <v>1</v>
          </cell>
          <cell r="L23">
            <v>1</v>
          </cell>
          <cell r="M23">
            <v>1</v>
          </cell>
          <cell r="N23">
            <v>1</v>
          </cell>
          <cell r="O23">
            <v>1</v>
          </cell>
          <cell r="P23">
            <v>1</v>
          </cell>
          <cell r="Q23">
            <v>1</v>
          </cell>
          <cell r="R23">
            <v>1</v>
          </cell>
          <cell r="S23">
            <v>1</v>
          </cell>
          <cell r="T23">
            <v>1</v>
          </cell>
          <cell r="U23">
            <v>1</v>
          </cell>
          <cell r="V23">
            <v>1</v>
          </cell>
          <cell r="W23">
            <v>1</v>
          </cell>
          <cell r="X23">
            <v>1</v>
          </cell>
          <cell r="Y23">
            <v>1</v>
          </cell>
          <cell r="Z23">
            <v>0.9</v>
          </cell>
          <cell r="AA23">
            <v>0.7</v>
          </cell>
          <cell r="AB23">
            <v>0.7</v>
          </cell>
          <cell r="AC23">
            <v>0.7</v>
          </cell>
          <cell r="AD23">
            <v>0.7</v>
          </cell>
          <cell r="AP23">
            <v>1</v>
          </cell>
          <cell r="AQ23">
            <v>1</v>
          </cell>
          <cell r="AR23">
            <v>6</v>
          </cell>
          <cell r="AZ23">
            <v>1</v>
          </cell>
          <cell r="BA23">
            <v>1</v>
          </cell>
          <cell r="BB23">
            <v>1</v>
          </cell>
          <cell r="BC23">
            <v>1</v>
          </cell>
          <cell r="BD23">
            <v>1</v>
          </cell>
          <cell r="BE23">
            <v>1</v>
          </cell>
          <cell r="BF23">
            <v>1</v>
          </cell>
          <cell r="BG23">
            <v>1</v>
          </cell>
          <cell r="BH23">
            <v>1</v>
          </cell>
          <cell r="BI23">
            <v>1</v>
          </cell>
          <cell r="BJ23">
            <v>1</v>
          </cell>
          <cell r="BK23">
            <v>1</v>
          </cell>
          <cell r="BL23">
            <v>1</v>
          </cell>
          <cell r="BM23">
            <v>1</v>
          </cell>
          <cell r="BN23">
            <v>1</v>
          </cell>
          <cell r="BO23">
            <v>0.9</v>
          </cell>
          <cell r="BP23">
            <v>0.9</v>
          </cell>
          <cell r="BQ23">
            <v>0.9</v>
          </cell>
          <cell r="BR23">
            <v>0.9</v>
          </cell>
          <cell r="BS23">
            <v>0.9</v>
          </cell>
        </row>
        <row r="24">
          <cell r="K24">
            <v>1</v>
          </cell>
          <cell r="L24">
            <v>1</v>
          </cell>
          <cell r="M24">
            <v>1</v>
          </cell>
          <cell r="N24">
            <v>1</v>
          </cell>
          <cell r="O24">
            <v>1</v>
          </cell>
          <cell r="P24">
            <v>1</v>
          </cell>
          <cell r="Q24">
            <v>1</v>
          </cell>
          <cell r="R24">
            <v>1</v>
          </cell>
          <cell r="S24">
            <v>1</v>
          </cell>
          <cell r="T24">
            <v>1</v>
          </cell>
          <cell r="U24">
            <v>1</v>
          </cell>
          <cell r="V24">
            <v>1</v>
          </cell>
          <cell r="W24">
            <v>1</v>
          </cell>
          <cell r="X24">
            <v>1</v>
          </cell>
          <cell r="Y24">
            <v>1</v>
          </cell>
          <cell r="Z24">
            <v>0.9</v>
          </cell>
          <cell r="AA24">
            <v>0.7</v>
          </cell>
          <cell r="AB24">
            <v>0.7</v>
          </cell>
          <cell r="AC24">
            <v>0.7</v>
          </cell>
          <cell r="AD24">
            <v>0.7</v>
          </cell>
          <cell r="AP24">
            <v>1</v>
          </cell>
          <cell r="AQ24">
            <v>1</v>
          </cell>
          <cell r="AR24">
            <v>7</v>
          </cell>
          <cell r="AZ24">
            <v>1</v>
          </cell>
          <cell r="BA24">
            <v>1</v>
          </cell>
          <cell r="BB24">
            <v>1</v>
          </cell>
          <cell r="BC24">
            <v>1</v>
          </cell>
          <cell r="BD24">
            <v>1</v>
          </cell>
          <cell r="BE24">
            <v>1</v>
          </cell>
          <cell r="BF24">
            <v>1</v>
          </cell>
          <cell r="BG24">
            <v>1</v>
          </cell>
          <cell r="BH24">
            <v>1</v>
          </cell>
          <cell r="BI24">
            <v>1</v>
          </cell>
          <cell r="BJ24">
            <v>1</v>
          </cell>
          <cell r="BK24">
            <v>1</v>
          </cell>
          <cell r="BL24">
            <v>1</v>
          </cell>
          <cell r="BM24">
            <v>1</v>
          </cell>
          <cell r="BN24">
            <v>1</v>
          </cell>
          <cell r="BO24">
            <v>0.9</v>
          </cell>
          <cell r="BP24">
            <v>0.9</v>
          </cell>
          <cell r="BQ24">
            <v>0.9</v>
          </cell>
          <cell r="BR24">
            <v>0.9</v>
          </cell>
          <cell r="BS24">
            <v>0.9</v>
          </cell>
        </row>
        <row r="25">
          <cell r="K25">
            <v>1</v>
          </cell>
          <cell r="L25">
            <v>1</v>
          </cell>
          <cell r="M25">
            <v>1</v>
          </cell>
          <cell r="N25">
            <v>1</v>
          </cell>
          <cell r="O25">
            <v>1</v>
          </cell>
          <cell r="P25">
            <v>1</v>
          </cell>
          <cell r="Q25">
            <v>1</v>
          </cell>
          <cell r="R25">
            <v>1</v>
          </cell>
          <cell r="S25">
            <v>1</v>
          </cell>
          <cell r="T25">
            <v>1</v>
          </cell>
          <cell r="U25">
            <v>1</v>
          </cell>
          <cell r="V25">
            <v>1</v>
          </cell>
          <cell r="W25">
            <v>1</v>
          </cell>
          <cell r="X25">
            <v>1</v>
          </cell>
          <cell r="Y25">
            <v>1</v>
          </cell>
          <cell r="Z25">
            <v>0.9</v>
          </cell>
          <cell r="AA25">
            <v>0.7</v>
          </cell>
          <cell r="AB25">
            <v>0.7</v>
          </cell>
          <cell r="AC25">
            <v>0.7</v>
          </cell>
          <cell r="AD25">
            <v>0.7</v>
          </cell>
          <cell r="AP25">
            <v>1</v>
          </cell>
          <cell r="AQ25">
            <v>1</v>
          </cell>
          <cell r="AR25">
            <v>8</v>
          </cell>
          <cell r="AZ25">
            <v>1</v>
          </cell>
          <cell r="BA25">
            <v>1</v>
          </cell>
          <cell r="BB25">
            <v>1</v>
          </cell>
          <cell r="BC25">
            <v>1</v>
          </cell>
          <cell r="BD25">
            <v>1</v>
          </cell>
          <cell r="BE25">
            <v>1</v>
          </cell>
          <cell r="BF25">
            <v>1</v>
          </cell>
          <cell r="BG25">
            <v>1</v>
          </cell>
          <cell r="BH25">
            <v>1</v>
          </cell>
          <cell r="BI25">
            <v>1</v>
          </cell>
          <cell r="BJ25">
            <v>1</v>
          </cell>
          <cell r="BK25">
            <v>1</v>
          </cell>
          <cell r="BL25">
            <v>1</v>
          </cell>
          <cell r="BM25">
            <v>1</v>
          </cell>
          <cell r="BN25">
            <v>1</v>
          </cell>
          <cell r="BO25">
            <v>0.9</v>
          </cell>
          <cell r="BP25">
            <v>0.9</v>
          </cell>
          <cell r="BQ25">
            <v>0.9</v>
          </cell>
          <cell r="BR25">
            <v>0.9</v>
          </cell>
          <cell r="BS25">
            <v>0.9</v>
          </cell>
        </row>
        <row r="26">
          <cell r="K26">
            <v>1</v>
          </cell>
          <cell r="L26">
            <v>1</v>
          </cell>
          <cell r="M26">
            <v>1</v>
          </cell>
          <cell r="N26">
            <v>1</v>
          </cell>
          <cell r="O26">
            <v>1</v>
          </cell>
          <cell r="P26">
            <v>1</v>
          </cell>
          <cell r="Q26">
            <v>1</v>
          </cell>
          <cell r="R26">
            <v>1</v>
          </cell>
          <cell r="S26">
            <v>1</v>
          </cell>
          <cell r="T26">
            <v>1</v>
          </cell>
          <cell r="U26">
            <v>1</v>
          </cell>
          <cell r="V26">
            <v>1</v>
          </cell>
          <cell r="W26">
            <v>1</v>
          </cell>
          <cell r="X26">
            <v>1</v>
          </cell>
          <cell r="Y26">
            <v>1</v>
          </cell>
          <cell r="Z26">
            <v>0.9</v>
          </cell>
          <cell r="AA26">
            <v>0.7</v>
          </cell>
          <cell r="AB26">
            <v>0.7</v>
          </cell>
          <cell r="AC26">
            <v>0.7</v>
          </cell>
          <cell r="AD26">
            <v>0.7</v>
          </cell>
          <cell r="AP26">
            <v>1</v>
          </cell>
          <cell r="AQ26">
            <v>1</v>
          </cell>
          <cell r="AR26">
            <v>9</v>
          </cell>
          <cell r="AZ26">
            <v>1</v>
          </cell>
          <cell r="BA26">
            <v>1</v>
          </cell>
          <cell r="BB26">
            <v>1</v>
          </cell>
          <cell r="BC26">
            <v>1</v>
          </cell>
          <cell r="BD26">
            <v>1</v>
          </cell>
          <cell r="BE26">
            <v>1</v>
          </cell>
          <cell r="BF26">
            <v>1</v>
          </cell>
          <cell r="BG26">
            <v>1</v>
          </cell>
          <cell r="BH26">
            <v>1</v>
          </cell>
          <cell r="BI26">
            <v>1</v>
          </cell>
          <cell r="BJ26">
            <v>1</v>
          </cell>
          <cell r="BK26">
            <v>1</v>
          </cell>
          <cell r="BL26">
            <v>1</v>
          </cell>
          <cell r="BM26">
            <v>1</v>
          </cell>
          <cell r="BN26">
            <v>1</v>
          </cell>
          <cell r="BO26">
            <v>0.9</v>
          </cell>
          <cell r="BP26">
            <v>0.9</v>
          </cell>
          <cell r="BQ26">
            <v>0.9</v>
          </cell>
          <cell r="BR26">
            <v>0.9</v>
          </cell>
          <cell r="BS26">
            <v>0.9</v>
          </cell>
        </row>
        <row r="27">
          <cell r="K27">
            <v>1</v>
          </cell>
          <cell r="L27">
            <v>1</v>
          </cell>
          <cell r="M27">
            <v>1</v>
          </cell>
          <cell r="N27">
            <v>1</v>
          </cell>
          <cell r="O27">
            <v>1</v>
          </cell>
          <cell r="P27">
            <v>1</v>
          </cell>
          <cell r="Q27">
            <v>1</v>
          </cell>
          <cell r="R27">
            <v>1</v>
          </cell>
          <cell r="S27">
            <v>1</v>
          </cell>
          <cell r="T27">
            <v>1</v>
          </cell>
          <cell r="U27">
            <v>1</v>
          </cell>
          <cell r="V27">
            <v>1</v>
          </cell>
          <cell r="W27">
            <v>1</v>
          </cell>
          <cell r="X27">
            <v>1</v>
          </cell>
          <cell r="Y27">
            <v>1</v>
          </cell>
          <cell r="Z27">
            <v>1</v>
          </cell>
          <cell r="AA27">
            <v>1</v>
          </cell>
          <cell r="AB27">
            <v>1</v>
          </cell>
          <cell r="AC27">
            <v>1</v>
          </cell>
          <cell r="AD27">
            <v>1</v>
          </cell>
          <cell r="AP27">
            <v>1</v>
          </cell>
          <cell r="AQ27">
            <v>1</v>
          </cell>
          <cell r="AR27">
            <v>10</v>
          </cell>
          <cell r="AZ27">
            <v>1</v>
          </cell>
          <cell r="BA27">
            <v>1</v>
          </cell>
          <cell r="BB27">
            <v>1</v>
          </cell>
          <cell r="BC27">
            <v>1</v>
          </cell>
          <cell r="BD27">
            <v>1</v>
          </cell>
          <cell r="BE27">
            <v>1</v>
          </cell>
          <cell r="BF27">
            <v>1</v>
          </cell>
          <cell r="BG27">
            <v>1</v>
          </cell>
          <cell r="BH27">
            <v>1</v>
          </cell>
          <cell r="BI27">
            <v>1</v>
          </cell>
          <cell r="BJ27">
            <v>1</v>
          </cell>
          <cell r="BK27">
            <v>1</v>
          </cell>
          <cell r="BL27">
            <v>1</v>
          </cell>
          <cell r="BM27">
            <v>1</v>
          </cell>
          <cell r="BN27">
            <v>1</v>
          </cell>
          <cell r="BO27">
            <v>1</v>
          </cell>
          <cell r="BP27">
            <v>1</v>
          </cell>
          <cell r="BQ27">
            <v>1</v>
          </cell>
          <cell r="BR27">
            <v>1</v>
          </cell>
          <cell r="BS27">
            <v>1</v>
          </cell>
        </row>
        <row r="28">
          <cell r="K28">
            <v>1</v>
          </cell>
          <cell r="L28">
            <v>1</v>
          </cell>
          <cell r="M28">
            <v>1</v>
          </cell>
          <cell r="N28">
            <v>1</v>
          </cell>
          <cell r="O28">
            <v>1</v>
          </cell>
          <cell r="P28">
            <v>1</v>
          </cell>
          <cell r="Q28">
            <v>1</v>
          </cell>
          <cell r="R28">
            <v>1</v>
          </cell>
          <cell r="S28">
            <v>1</v>
          </cell>
          <cell r="T28">
            <v>1</v>
          </cell>
          <cell r="U28">
            <v>1</v>
          </cell>
          <cell r="V28">
            <v>1</v>
          </cell>
          <cell r="W28">
            <v>1</v>
          </cell>
          <cell r="X28">
            <v>1</v>
          </cell>
          <cell r="Y28">
            <v>1</v>
          </cell>
          <cell r="Z28">
            <v>1</v>
          </cell>
          <cell r="AA28">
            <v>1</v>
          </cell>
          <cell r="AB28">
            <v>1</v>
          </cell>
          <cell r="AC28">
            <v>1</v>
          </cell>
          <cell r="AD28">
            <v>1</v>
          </cell>
          <cell r="AP28">
            <v>1</v>
          </cell>
          <cell r="AQ28">
            <v>2</v>
          </cell>
          <cell r="AR28">
            <v>1</v>
          </cell>
          <cell r="AZ28">
            <v>1</v>
          </cell>
          <cell r="BA28">
            <v>1</v>
          </cell>
          <cell r="BB28">
            <v>1</v>
          </cell>
          <cell r="BC28">
            <v>1</v>
          </cell>
          <cell r="BD28">
            <v>1</v>
          </cell>
          <cell r="BE28">
            <v>1</v>
          </cell>
          <cell r="BF28">
            <v>1</v>
          </cell>
          <cell r="BG28">
            <v>1</v>
          </cell>
          <cell r="BH28">
            <v>1</v>
          </cell>
          <cell r="BI28">
            <v>1</v>
          </cell>
          <cell r="BJ28">
            <v>1</v>
          </cell>
          <cell r="BK28">
            <v>1</v>
          </cell>
          <cell r="BL28">
            <v>1</v>
          </cell>
          <cell r="BM28">
            <v>1</v>
          </cell>
          <cell r="BN28">
            <v>1</v>
          </cell>
          <cell r="BO28">
            <v>1</v>
          </cell>
          <cell r="BP28">
            <v>1</v>
          </cell>
          <cell r="BQ28">
            <v>1</v>
          </cell>
          <cell r="BR28">
            <v>1</v>
          </cell>
          <cell r="BS28">
            <v>1</v>
          </cell>
        </row>
        <row r="29">
          <cell r="K29">
            <v>1</v>
          </cell>
          <cell r="L29">
            <v>1</v>
          </cell>
          <cell r="M29">
            <v>1</v>
          </cell>
          <cell r="N29">
            <v>1</v>
          </cell>
          <cell r="O29">
            <v>1</v>
          </cell>
          <cell r="P29">
            <v>1</v>
          </cell>
          <cell r="Q29">
            <v>1</v>
          </cell>
          <cell r="R29">
            <v>1</v>
          </cell>
          <cell r="S29">
            <v>1</v>
          </cell>
          <cell r="T29">
            <v>1</v>
          </cell>
          <cell r="U29">
            <v>1</v>
          </cell>
          <cell r="V29">
            <v>1</v>
          </cell>
          <cell r="W29">
            <v>1</v>
          </cell>
          <cell r="X29">
            <v>1</v>
          </cell>
          <cell r="Y29">
            <v>1</v>
          </cell>
          <cell r="Z29">
            <v>1</v>
          </cell>
          <cell r="AA29">
            <v>1</v>
          </cell>
          <cell r="AB29">
            <v>1</v>
          </cell>
          <cell r="AC29">
            <v>1</v>
          </cell>
          <cell r="AD29">
            <v>1</v>
          </cell>
          <cell r="AP29">
            <v>1</v>
          </cell>
          <cell r="AQ29">
            <v>2</v>
          </cell>
          <cell r="AR29">
            <v>2</v>
          </cell>
          <cell r="AZ29">
            <v>1</v>
          </cell>
          <cell r="BA29">
            <v>1</v>
          </cell>
          <cell r="BB29">
            <v>1</v>
          </cell>
          <cell r="BC29">
            <v>1</v>
          </cell>
          <cell r="BD29">
            <v>1</v>
          </cell>
          <cell r="BE29">
            <v>1</v>
          </cell>
          <cell r="BF29">
            <v>1</v>
          </cell>
          <cell r="BG29">
            <v>1</v>
          </cell>
          <cell r="BH29">
            <v>1</v>
          </cell>
          <cell r="BI29">
            <v>1</v>
          </cell>
          <cell r="BJ29">
            <v>1</v>
          </cell>
          <cell r="BK29">
            <v>1</v>
          </cell>
          <cell r="BL29">
            <v>1</v>
          </cell>
          <cell r="BM29">
            <v>1</v>
          </cell>
          <cell r="BN29">
            <v>1</v>
          </cell>
          <cell r="BO29">
            <v>1</v>
          </cell>
          <cell r="BP29">
            <v>1</v>
          </cell>
          <cell r="BQ29">
            <v>1</v>
          </cell>
          <cell r="BR29">
            <v>1</v>
          </cell>
          <cell r="BS29">
            <v>1</v>
          </cell>
        </row>
        <row r="30">
          <cell r="K30">
            <v>1</v>
          </cell>
          <cell r="L30">
            <v>1</v>
          </cell>
          <cell r="M30">
            <v>1</v>
          </cell>
          <cell r="N30">
            <v>1</v>
          </cell>
          <cell r="O30">
            <v>1</v>
          </cell>
          <cell r="P30">
            <v>1</v>
          </cell>
          <cell r="Q30">
            <v>1</v>
          </cell>
          <cell r="R30">
            <v>1</v>
          </cell>
          <cell r="S30">
            <v>1</v>
          </cell>
          <cell r="T30">
            <v>1</v>
          </cell>
          <cell r="U30">
            <v>1</v>
          </cell>
          <cell r="V30">
            <v>1</v>
          </cell>
          <cell r="W30">
            <v>1</v>
          </cell>
          <cell r="X30">
            <v>1</v>
          </cell>
          <cell r="Y30">
            <v>1</v>
          </cell>
          <cell r="Z30">
            <v>1</v>
          </cell>
          <cell r="AA30">
            <v>1</v>
          </cell>
          <cell r="AB30">
            <v>1</v>
          </cell>
          <cell r="AC30">
            <v>1</v>
          </cell>
          <cell r="AD30">
            <v>1</v>
          </cell>
          <cell r="AP30">
            <v>1</v>
          </cell>
          <cell r="AQ30">
            <v>2</v>
          </cell>
          <cell r="AR30">
            <v>3</v>
          </cell>
          <cell r="AZ30">
            <v>1</v>
          </cell>
          <cell r="BA30">
            <v>1</v>
          </cell>
          <cell r="BB30">
            <v>1</v>
          </cell>
          <cell r="BC30">
            <v>1</v>
          </cell>
          <cell r="BD30">
            <v>1</v>
          </cell>
          <cell r="BE30">
            <v>1</v>
          </cell>
          <cell r="BF30">
            <v>1</v>
          </cell>
          <cell r="BG30">
            <v>1</v>
          </cell>
          <cell r="BH30">
            <v>1</v>
          </cell>
          <cell r="BI30">
            <v>1</v>
          </cell>
          <cell r="BJ30">
            <v>1</v>
          </cell>
          <cell r="BK30">
            <v>1</v>
          </cell>
          <cell r="BL30">
            <v>1</v>
          </cell>
          <cell r="BM30">
            <v>1</v>
          </cell>
          <cell r="BN30">
            <v>1</v>
          </cell>
          <cell r="BO30">
            <v>1</v>
          </cell>
          <cell r="BP30">
            <v>1</v>
          </cell>
          <cell r="BQ30">
            <v>1</v>
          </cell>
          <cell r="BR30">
            <v>1</v>
          </cell>
          <cell r="BS30">
            <v>1</v>
          </cell>
        </row>
        <row r="31">
          <cell r="K31">
            <v>1</v>
          </cell>
          <cell r="L31">
            <v>1</v>
          </cell>
          <cell r="M31">
            <v>1</v>
          </cell>
          <cell r="N31">
            <v>1</v>
          </cell>
          <cell r="O31">
            <v>1</v>
          </cell>
          <cell r="P31">
            <v>1</v>
          </cell>
          <cell r="Q31">
            <v>1</v>
          </cell>
          <cell r="R31">
            <v>1</v>
          </cell>
          <cell r="S31">
            <v>1</v>
          </cell>
          <cell r="T31">
            <v>1</v>
          </cell>
          <cell r="U31">
            <v>1</v>
          </cell>
          <cell r="V31">
            <v>1</v>
          </cell>
          <cell r="W31">
            <v>1</v>
          </cell>
          <cell r="X31">
            <v>1</v>
          </cell>
          <cell r="Y31">
            <v>1</v>
          </cell>
          <cell r="Z31">
            <v>1</v>
          </cell>
          <cell r="AA31">
            <v>1</v>
          </cell>
          <cell r="AB31">
            <v>1</v>
          </cell>
          <cell r="AC31">
            <v>1</v>
          </cell>
          <cell r="AD31">
            <v>1</v>
          </cell>
          <cell r="AP31">
            <v>1</v>
          </cell>
          <cell r="AQ31">
            <v>2</v>
          </cell>
          <cell r="AR31">
            <v>4</v>
          </cell>
          <cell r="AZ31">
            <v>1</v>
          </cell>
          <cell r="BA31">
            <v>1</v>
          </cell>
          <cell r="BB31">
            <v>1</v>
          </cell>
          <cell r="BC31">
            <v>1</v>
          </cell>
          <cell r="BD31">
            <v>1</v>
          </cell>
          <cell r="BE31">
            <v>1</v>
          </cell>
          <cell r="BF31">
            <v>1</v>
          </cell>
          <cell r="BG31">
            <v>1</v>
          </cell>
          <cell r="BH31">
            <v>1</v>
          </cell>
          <cell r="BI31">
            <v>1</v>
          </cell>
          <cell r="BJ31">
            <v>1</v>
          </cell>
          <cell r="BK31">
            <v>1</v>
          </cell>
          <cell r="BL31">
            <v>1</v>
          </cell>
          <cell r="BM31">
            <v>1</v>
          </cell>
          <cell r="BN31">
            <v>1</v>
          </cell>
          <cell r="BO31">
            <v>1</v>
          </cell>
          <cell r="BP31">
            <v>1</v>
          </cell>
          <cell r="BQ31">
            <v>1</v>
          </cell>
          <cell r="BR31">
            <v>1</v>
          </cell>
          <cell r="BS31">
            <v>1</v>
          </cell>
        </row>
        <row r="32">
          <cell r="K32">
            <v>1</v>
          </cell>
          <cell r="L32">
            <v>1</v>
          </cell>
          <cell r="M32">
            <v>1</v>
          </cell>
          <cell r="N32">
            <v>1</v>
          </cell>
          <cell r="O32">
            <v>1</v>
          </cell>
          <cell r="P32">
            <v>1</v>
          </cell>
          <cell r="Q32">
            <v>1</v>
          </cell>
          <cell r="R32">
            <v>1</v>
          </cell>
          <cell r="S32">
            <v>1</v>
          </cell>
          <cell r="T32">
            <v>1</v>
          </cell>
          <cell r="U32">
            <v>1</v>
          </cell>
          <cell r="V32">
            <v>1</v>
          </cell>
          <cell r="W32">
            <v>1</v>
          </cell>
          <cell r="X32">
            <v>1</v>
          </cell>
          <cell r="Y32">
            <v>1</v>
          </cell>
          <cell r="Z32">
            <v>1</v>
          </cell>
          <cell r="AA32">
            <v>1</v>
          </cell>
          <cell r="AB32">
            <v>1</v>
          </cell>
          <cell r="AC32">
            <v>1</v>
          </cell>
          <cell r="AD32">
            <v>1</v>
          </cell>
          <cell r="AP32">
            <v>1</v>
          </cell>
          <cell r="AQ32">
            <v>2</v>
          </cell>
          <cell r="AR32">
            <v>5</v>
          </cell>
          <cell r="AZ32">
            <v>1</v>
          </cell>
          <cell r="BA32">
            <v>1</v>
          </cell>
          <cell r="BB32">
            <v>1</v>
          </cell>
          <cell r="BC32">
            <v>1</v>
          </cell>
          <cell r="BD32">
            <v>1</v>
          </cell>
          <cell r="BE32">
            <v>1</v>
          </cell>
          <cell r="BF32">
            <v>1</v>
          </cell>
          <cell r="BG32">
            <v>1</v>
          </cell>
          <cell r="BH32">
            <v>1</v>
          </cell>
          <cell r="BI32">
            <v>1</v>
          </cell>
          <cell r="BJ32">
            <v>1</v>
          </cell>
          <cell r="BK32">
            <v>1</v>
          </cell>
          <cell r="BL32">
            <v>1</v>
          </cell>
          <cell r="BM32">
            <v>1</v>
          </cell>
          <cell r="BN32">
            <v>1</v>
          </cell>
          <cell r="BO32">
            <v>1</v>
          </cell>
          <cell r="BP32">
            <v>1</v>
          </cell>
          <cell r="BQ32">
            <v>1</v>
          </cell>
          <cell r="BR32">
            <v>1</v>
          </cell>
          <cell r="BS32">
            <v>1</v>
          </cell>
        </row>
        <row r="33">
          <cell r="K33">
            <v>1</v>
          </cell>
          <cell r="L33">
            <v>1</v>
          </cell>
          <cell r="M33">
            <v>1</v>
          </cell>
          <cell r="N33">
            <v>1</v>
          </cell>
          <cell r="O33">
            <v>1</v>
          </cell>
          <cell r="P33">
            <v>1</v>
          </cell>
          <cell r="Q33">
            <v>1</v>
          </cell>
          <cell r="R33">
            <v>1</v>
          </cell>
          <cell r="S33">
            <v>1</v>
          </cell>
          <cell r="T33">
            <v>1</v>
          </cell>
          <cell r="U33">
            <v>1</v>
          </cell>
          <cell r="V33">
            <v>1</v>
          </cell>
          <cell r="W33">
            <v>1</v>
          </cell>
          <cell r="X33">
            <v>1</v>
          </cell>
          <cell r="Y33">
            <v>1</v>
          </cell>
          <cell r="Z33">
            <v>1</v>
          </cell>
          <cell r="AA33">
            <v>1</v>
          </cell>
          <cell r="AB33">
            <v>1</v>
          </cell>
          <cell r="AC33">
            <v>1</v>
          </cell>
          <cell r="AD33">
            <v>1</v>
          </cell>
          <cell r="AP33">
            <v>1</v>
          </cell>
          <cell r="AQ33">
            <v>2</v>
          </cell>
          <cell r="AR33">
            <v>6</v>
          </cell>
          <cell r="AZ33">
            <v>1</v>
          </cell>
          <cell r="BA33">
            <v>1</v>
          </cell>
          <cell r="BB33">
            <v>1</v>
          </cell>
          <cell r="BC33">
            <v>1</v>
          </cell>
          <cell r="BD33">
            <v>1</v>
          </cell>
          <cell r="BE33">
            <v>1</v>
          </cell>
          <cell r="BF33">
            <v>1</v>
          </cell>
          <cell r="BG33">
            <v>1</v>
          </cell>
          <cell r="BH33">
            <v>1</v>
          </cell>
          <cell r="BI33">
            <v>1</v>
          </cell>
          <cell r="BJ33">
            <v>1</v>
          </cell>
          <cell r="BK33">
            <v>1</v>
          </cell>
          <cell r="BL33">
            <v>1</v>
          </cell>
          <cell r="BM33">
            <v>1</v>
          </cell>
          <cell r="BN33">
            <v>1</v>
          </cell>
          <cell r="BO33">
            <v>1</v>
          </cell>
          <cell r="BP33">
            <v>1</v>
          </cell>
          <cell r="BQ33">
            <v>1</v>
          </cell>
          <cell r="BR33">
            <v>1</v>
          </cell>
          <cell r="BS33">
            <v>1</v>
          </cell>
        </row>
        <row r="34">
          <cell r="K34">
            <v>1</v>
          </cell>
          <cell r="L34">
            <v>1</v>
          </cell>
          <cell r="M34">
            <v>1</v>
          </cell>
          <cell r="N34">
            <v>1</v>
          </cell>
          <cell r="O34">
            <v>1</v>
          </cell>
          <cell r="P34">
            <v>1</v>
          </cell>
          <cell r="Q34">
            <v>1</v>
          </cell>
          <cell r="R34">
            <v>1</v>
          </cell>
          <cell r="S34">
            <v>1</v>
          </cell>
          <cell r="T34">
            <v>1</v>
          </cell>
          <cell r="U34">
            <v>1</v>
          </cell>
          <cell r="V34">
            <v>1</v>
          </cell>
          <cell r="W34">
            <v>1</v>
          </cell>
          <cell r="X34">
            <v>1</v>
          </cell>
          <cell r="Y34">
            <v>1</v>
          </cell>
          <cell r="Z34">
            <v>1</v>
          </cell>
          <cell r="AA34">
            <v>1</v>
          </cell>
          <cell r="AB34">
            <v>1</v>
          </cell>
          <cell r="AC34">
            <v>1</v>
          </cell>
          <cell r="AD34">
            <v>1</v>
          </cell>
          <cell r="AP34">
            <v>1</v>
          </cell>
          <cell r="AQ34">
            <v>2</v>
          </cell>
          <cell r="AR34">
            <v>7</v>
          </cell>
          <cell r="AZ34">
            <v>1</v>
          </cell>
          <cell r="BA34">
            <v>1</v>
          </cell>
          <cell r="BB34">
            <v>1</v>
          </cell>
          <cell r="BC34">
            <v>1</v>
          </cell>
          <cell r="BD34">
            <v>1</v>
          </cell>
          <cell r="BE34">
            <v>1</v>
          </cell>
          <cell r="BF34">
            <v>1</v>
          </cell>
          <cell r="BG34">
            <v>1</v>
          </cell>
          <cell r="BH34">
            <v>1</v>
          </cell>
          <cell r="BI34">
            <v>1</v>
          </cell>
          <cell r="BJ34">
            <v>1</v>
          </cell>
          <cell r="BK34">
            <v>1</v>
          </cell>
          <cell r="BL34">
            <v>1</v>
          </cell>
          <cell r="BM34">
            <v>1</v>
          </cell>
          <cell r="BN34">
            <v>1</v>
          </cell>
          <cell r="BO34">
            <v>1</v>
          </cell>
          <cell r="BP34">
            <v>1</v>
          </cell>
          <cell r="BQ34">
            <v>1</v>
          </cell>
          <cell r="BR34">
            <v>1</v>
          </cell>
          <cell r="BS34">
            <v>1</v>
          </cell>
        </row>
        <row r="35">
          <cell r="K35">
            <v>1</v>
          </cell>
          <cell r="L35">
            <v>1</v>
          </cell>
          <cell r="M35">
            <v>1</v>
          </cell>
          <cell r="N35">
            <v>1</v>
          </cell>
          <cell r="O35">
            <v>1</v>
          </cell>
          <cell r="P35">
            <v>1</v>
          </cell>
          <cell r="Q35">
            <v>1</v>
          </cell>
          <cell r="R35">
            <v>1</v>
          </cell>
          <cell r="S35">
            <v>1</v>
          </cell>
          <cell r="T35">
            <v>1</v>
          </cell>
          <cell r="U35">
            <v>1</v>
          </cell>
          <cell r="V35">
            <v>1</v>
          </cell>
          <cell r="W35">
            <v>1</v>
          </cell>
          <cell r="X35">
            <v>1</v>
          </cell>
          <cell r="Y35">
            <v>1</v>
          </cell>
          <cell r="Z35">
            <v>1</v>
          </cell>
          <cell r="AA35">
            <v>1</v>
          </cell>
          <cell r="AB35">
            <v>1</v>
          </cell>
          <cell r="AC35">
            <v>1</v>
          </cell>
          <cell r="AD35">
            <v>1</v>
          </cell>
          <cell r="AP35">
            <v>1</v>
          </cell>
          <cell r="AQ35">
            <v>2</v>
          </cell>
          <cell r="AR35">
            <v>8</v>
          </cell>
          <cell r="AZ35">
            <v>1</v>
          </cell>
          <cell r="BA35">
            <v>1</v>
          </cell>
          <cell r="BB35">
            <v>1</v>
          </cell>
          <cell r="BC35">
            <v>1</v>
          </cell>
          <cell r="BD35">
            <v>1</v>
          </cell>
          <cell r="BE35">
            <v>1</v>
          </cell>
          <cell r="BF35">
            <v>1</v>
          </cell>
          <cell r="BG35">
            <v>1</v>
          </cell>
          <cell r="BH35">
            <v>1</v>
          </cell>
          <cell r="BI35">
            <v>1</v>
          </cell>
          <cell r="BJ35">
            <v>1</v>
          </cell>
          <cell r="BK35">
            <v>1</v>
          </cell>
          <cell r="BL35">
            <v>1</v>
          </cell>
          <cell r="BM35">
            <v>1</v>
          </cell>
          <cell r="BN35">
            <v>1</v>
          </cell>
          <cell r="BO35">
            <v>1</v>
          </cell>
          <cell r="BP35">
            <v>1</v>
          </cell>
          <cell r="BQ35">
            <v>1</v>
          </cell>
          <cell r="BR35">
            <v>1</v>
          </cell>
          <cell r="BS35">
            <v>1</v>
          </cell>
        </row>
        <row r="36">
          <cell r="K36">
            <v>1</v>
          </cell>
          <cell r="L36">
            <v>1</v>
          </cell>
          <cell r="M36">
            <v>1</v>
          </cell>
          <cell r="N36">
            <v>1</v>
          </cell>
          <cell r="O36">
            <v>1</v>
          </cell>
          <cell r="P36">
            <v>1</v>
          </cell>
          <cell r="Q36">
            <v>1</v>
          </cell>
          <cell r="R36">
            <v>1</v>
          </cell>
          <cell r="S36">
            <v>1</v>
          </cell>
          <cell r="T36">
            <v>1</v>
          </cell>
          <cell r="U36">
            <v>1</v>
          </cell>
          <cell r="V36">
            <v>1</v>
          </cell>
          <cell r="W36">
            <v>1</v>
          </cell>
          <cell r="X36">
            <v>1</v>
          </cell>
          <cell r="Y36">
            <v>1</v>
          </cell>
          <cell r="Z36">
            <v>1</v>
          </cell>
          <cell r="AA36">
            <v>1</v>
          </cell>
          <cell r="AB36">
            <v>1</v>
          </cell>
          <cell r="AC36">
            <v>1</v>
          </cell>
          <cell r="AD36">
            <v>1</v>
          </cell>
          <cell r="AP36">
            <v>1</v>
          </cell>
          <cell r="AQ36">
            <v>2</v>
          </cell>
          <cell r="AR36">
            <v>9</v>
          </cell>
          <cell r="AZ36">
            <v>1</v>
          </cell>
          <cell r="BA36">
            <v>1</v>
          </cell>
          <cell r="BB36">
            <v>1</v>
          </cell>
          <cell r="BC36">
            <v>1</v>
          </cell>
          <cell r="BD36">
            <v>1</v>
          </cell>
          <cell r="BE36">
            <v>1</v>
          </cell>
          <cell r="BF36">
            <v>1</v>
          </cell>
          <cell r="BG36">
            <v>1</v>
          </cell>
          <cell r="BH36">
            <v>1</v>
          </cell>
          <cell r="BI36">
            <v>1</v>
          </cell>
          <cell r="BJ36">
            <v>1</v>
          </cell>
          <cell r="BK36">
            <v>1</v>
          </cell>
          <cell r="BL36">
            <v>1</v>
          </cell>
          <cell r="BM36">
            <v>1</v>
          </cell>
          <cell r="BN36">
            <v>1</v>
          </cell>
          <cell r="BO36">
            <v>1</v>
          </cell>
          <cell r="BP36">
            <v>1</v>
          </cell>
          <cell r="BQ36">
            <v>1</v>
          </cell>
          <cell r="BR36">
            <v>1</v>
          </cell>
          <cell r="BS36">
            <v>1</v>
          </cell>
        </row>
        <row r="37">
          <cell r="K37">
            <v>1</v>
          </cell>
          <cell r="L37">
            <v>1</v>
          </cell>
          <cell r="M37">
            <v>1</v>
          </cell>
          <cell r="N37">
            <v>1</v>
          </cell>
          <cell r="O37">
            <v>1</v>
          </cell>
          <cell r="P37">
            <v>1</v>
          </cell>
          <cell r="Q37">
            <v>1</v>
          </cell>
          <cell r="R37">
            <v>1</v>
          </cell>
          <cell r="S37">
            <v>1</v>
          </cell>
          <cell r="T37">
            <v>1</v>
          </cell>
          <cell r="U37">
            <v>1</v>
          </cell>
          <cell r="V37">
            <v>1</v>
          </cell>
          <cell r="W37">
            <v>1</v>
          </cell>
          <cell r="X37">
            <v>1</v>
          </cell>
          <cell r="Y37">
            <v>1</v>
          </cell>
          <cell r="Z37">
            <v>1</v>
          </cell>
          <cell r="AA37">
            <v>1</v>
          </cell>
          <cell r="AB37">
            <v>1</v>
          </cell>
          <cell r="AC37">
            <v>1</v>
          </cell>
          <cell r="AD37">
            <v>1</v>
          </cell>
          <cell r="AP37">
            <v>1</v>
          </cell>
          <cell r="AQ37">
            <v>2</v>
          </cell>
          <cell r="AR37">
            <v>10</v>
          </cell>
          <cell r="AZ37">
            <v>1</v>
          </cell>
          <cell r="BA37">
            <v>1</v>
          </cell>
          <cell r="BB37">
            <v>1</v>
          </cell>
          <cell r="BC37">
            <v>1</v>
          </cell>
          <cell r="BD37">
            <v>1</v>
          </cell>
          <cell r="BE37">
            <v>1</v>
          </cell>
          <cell r="BF37">
            <v>1</v>
          </cell>
          <cell r="BG37">
            <v>1</v>
          </cell>
          <cell r="BH37">
            <v>1</v>
          </cell>
          <cell r="BI37">
            <v>1</v>
          </cell>
          <cell r="BJ37">
            <v>1</v>
          </cell>
          <cell r="BK37">
            <v>1</v>
          </cell>
          <cell r="BL37">
            <v>1</v>
          </cell>
          <cell r="BM37">
            <v>1</v>
          </cell>
          <cell r="BN37">
            <v>1</v>
          </cell>
          <cell r="BO37">
            <v>1</v>
          </cell>
          <cell r="BP37">
            <v>1</v>
          </cell>
          <cell r="BQ37">
            <v>1</v>
          </cell>
          <cell r="BR37">
            <v>1</v>
          </cell>
          <cell r="BS37">
            <v>1</v>
          </cell>
        </row>
        <row r="38">
          <cell r="K38">
            <v>1</v>
          </cell>
          <cell r="L38">
            <v>1</v>
          </cell>
          <cell r="M38">
            <v>1</v>
          </cell>
          <cell r="N38">
            <v>1</v>
          </cell>
          <cell r="O38">
            <v>1</v>
          </cell>
          <cell r="P38">
            <v>1</v>
          </cell>
          <cell r="Q38">
            <v>1</v>
          </cell>
          <cell r="R38">
            <v>1</v>
          </cell>
          <cell r="S38">
            <v>1</v>
          </cell>
          <cell r="T38">
            <v>1</v>
          </cell>
          <cell r="U38">
            <v>1</v>
          </cell>
          <cell r="V38">
            <v>1</v>
          </cell>
          <cell r="W38">
            <v>1</v>
          </cell>
          <cell r="X38">
            <v>1</v>
          </cell>
          <cell r="Y38">
            <v>1</v>
          </cell>
          <cell r="Z38">
            <v>1</v>
          </cell>
          <cell r="AA38">
            <v>1</v>
          </cell>
          <cell r="AB38">
            <v>1</v>
          </cell>
          <cell r="AC38">
            <v>1</v>
          </cell>
          <cell r="AD38">
            <v>1</v>
          </cell>
          <cell r="AP38">
            <v>1</v>
          </cell>
          <cell r="AQ38">
            <v>3</v>
          </cell>
          <cell r="AR38">
            <v>1</v>
          </cell>
          <cell r="AZ38">
            <v>1</v>
          </cell>
          <cell r="BA38">
            <v>1</v>
          </cell>
          <cell r="BB38">
            <v>1</v>
          </cell>
          <cell r="BC38">
            <v>1</v>
          </cell>
          <cell r="BD38">
            <v>1</v>
          </cell>
          <cell r="BE38">
            <v>1</v>
          </cell>
          <cell r="BF38">
            <v>1</v>
          </cell>
          <cell r="BG38">
            <v>1</v>
          </cell>
          <cell r="BH38">
            <v>1</v>
          </cell>
          <cell r="BI38">
            <v>1</v>
          </cell>
          <cell r="BJ38">
            <v>1</v>
          </cell>
          <cell r="BK38">
            <v>1</v>
          </cell>
          <cell r="BL38">
            <v>1</v>
          </cell>
          <cell r="BM38">
            <v>1</v>
          </cell>
          <cell r="BN38">
            <v>1</v>
          </cell>
          <cell r="BO38">
            <v>1</v>
          </cell>
          <cell r="BP38">
            <v>1</v>
          </cell>
          <cell r="BQ38">
            <v>1</v>
          </cell>
          <cell r="BR38">
            <v>1</v>
          </cell>
          <cell r="BS38">
            <v>1</v>
          </cell>
        </row>
        <row r="39">
          <cell r="K39">
            <v>1</v>
          </cell>
          <cell r="L39">
            <v>1</v>
          </cell>
          <cell r="M39">
            <v>1</v>
          </cell>
          <cell r="N39">
            <v>1</v>
          </cell>
          <cell r="O39">
            <v>1</v>
          </cell>
          <cell r="P39">
            <v>1</v>
          </cell>
          <cell r="Q39">
            <v>1</v>
          </cell>
          <cell r="R39">
            <v>1</v>
          </cell>
          <cell r="S39">
            <v>1</v>
          </cell>
          <cell r="T39">
            <v>1</v>
          </cell>
          <cell r="U39">
            <v>1</v>
          </cell>
          <cell r="V39">
            <v>1</v>
          </cell>
          <cell r="W39">
            <v>1</v>
          </cell>
          <cell r="X39">
            <v>1</v>
          </cell>
          <cell r="Y39">
            <v>1</v>
          </cell>
          <cell r="Z39">
            <v>1</v>
          </cell>
          <cell r="AA39">
            <v>1</v>
          </cell>
          <cell r="AB39">
            <v>1</v>
          </cell>
          <cell r="AC39">
            <v>1</v>
          </cell>
          <cell r="AD39">
            <v>1</v>
          </cell>
          <cell r="AP39">
            <v>1</v>
          </cell>
          <cell r="AQ39">
            <v>3</v>
          </cell>
          <cell r="AR39">
            <v>2</v>
          </cell>
          <cell r="AZ39">
            <v>1</v>
          </cell>
          <cell r="BA39">
            <v>1</v>
          </cell>
          <cell r="BB39">
            <v>1</v>
          </cell>
          <cell r="BC39">
            <v>1</v>
          </cell>
          <cell r="BD39">
            <v>1</v>
          </cell>
          <cell r="BE39">
            <v>1</v>
          </cell>
          <cell r="BF39">
            <v>1</v>
          </cell>
          <cell r="BG39">
            <v>1</v>
          </cell>
          <cell r="BH39">
            <v>1</v>
          </cell>
          <cell r="BI39">
            <v>1</v>
          </cell>
          <cell r="BJ39">
            <v>1</v>
          </cell>
          <cell r="BK39">
            <v>1</v>
          </cell>
          <cell r="BL39">
            <v>1</v>
          </cell>
          <cell r="BM39">
            <v>1</v>
          </cell>
          <cell r="BN39">
            <v>1</v>
          </cell>
          <cell r="BO39">
            <v>1</v>
          </cell>
          <cell r="BP39">
            <v>1</v>
          </cell>
          <cell r="BQ39">
            <v>1</v>
          </cell>
          <cell r="BR39">
            <v>1</v>
          </cell>
          <cell r="BS39">
            <v>1</v>
          </cell>
        </row>
        <row r="40">
          <cell r="K40">
            <v>1</v>
          </cell>
          <cell r="L40">
            <v>1</v>
          </cell>
          <cell r="M40">
            <v>1</v>
          </cell>
          <cell r="N40">
            <v>1</v>
          </cell>
          <cell r="O40">
            <v>1</v>
          </cell>
          <cell r="P40">
            <v>1</v>
          </cell>
          <cell r="Q40">
            <v>1</v>
          </cell>
          <cell r="R40">
            <v>1</v>
          </cell>
          <cell r="S40">
            <v>1</v>
          </cell>
          <cell r="T40">
            <v>1</v>
          </cell>
          <cell r="U40">
            <v>1</v>
          </cell>
          <cell r="V40">
            <v>1</v>
          </cell>
          <cell r="W40">
            <v>1</v>
          </cell>
          <cell r="X40">
            <v>1</v>
          </cell>
          <cell r="Y40">
            <v>1</v>
          </cell>
          <cell r="Z40">
            <v>1</v>
          </cell>
          <cell r="AA40">
            <v>1</v>
          </cell>
          <cell r="AB40">
            <v>1</v>
          </cell>
          <cell r="AC40">
            <v>1</v>
          </cell>
          <cell r="AD40">
            <v>1</v>
          </cell>
          <cell r="AP40">
            <v>1</v>
          </cell>
          <cell r="AQ40">
            <v>3</v>
          </cell>
          <cell r="AR40">
            <v>3</v>
          </cell>
          <cell r="AZ40">
            <v>1</v>
          </cell>
          <cell r="BA40">
            <v>1</v>
          </cell>
          <cell r="BB40">
            <v>1</v>
          </cell>
          <cell r="BC40">
            <v>1</v>
          </cell>
          <cell r="BD40">
            <v>1</v>
          </cell>
          <cell r="BE40">
            <v>1</v>
          </cell>
          <cell r="BF40">
            <v>1</v>
          </cell>
          <cell r="BG40">
            <v>1</v>
          </cell>
          <cell r="BH40">
            <v>1</v>
          </cell>
          <cell r="BI40">
            <v>1</v>
          </cell>
          <cell r="BJ40">
            <v>1</v>
          </cell>
          <cell r="BK40">
            <v>1</v>
          </cell>
          <cell r="BL40">
            <v>1</v>
          </cell>
          <cell r="BM40">
            <v>1</v>
          </cell>
          <cell r="BN40">
            <v>1</v>
          </cell>
          <cell r="BO40">
            <v>1</v>
          </cell>
          <cell r="BP40">
            <v>1</v>
          </cell>
          <cell r="BQ40">
            <v>1</v>
          </cell>
          <cell r="BR40">
            <v>1</v>
          </cell>
          <cell r="BS40">
            <v>1</v>
          </cell>
        </row>
        <row r="41">
          <cell r="K41">
            <v>1</v>
          </cell>
          <cell r="L41">
            <v>1</v>
          </cell>
          <cell r="M41">
            <v>1</v>
          </cell>
          <cell r="N41">
            <v>1</v>
          </cell>
          <cell r="O41">
            <v>1</v>
          </cell>
          <cell r="P41">
            <v>1</v>
          </cell>
          <cell r="Q41">
            <v>1</v>
          </cell>
          <cell r="R41">
            <v>1</v>
          </cell>
          <cell r="S41">
            <v>1</v>
          </cell>
          <cell r="T41">
            <v>1</v>
          </cell>
          <cell r="U41">
            <v>1</v>
          </cell>
          <cell r="V41">
            <v>1</v>
          </cell>
          <cell r="W41">
            <v>1</v>
          </cell>
          <cell r="X41">
            <v>1</v>
          </cell>
          <cell r="Y41">
            <v>1</v>
          </cell>
          <cell r="Z41">
            <v>1</v>
          </cell>
          <cell r="AA41">
            <v>1</v>
          </cell>
          <cell r="AB41">
            <v>1</v>
          </cell>
          <cell r="AC41">
            <v>1</v>
          </cell>
          <cell r="AD41">
            <v>1</v>
          </cell>
          <cell r="AP41">
            <v>1</v>
          </cell>
          <cell r="AQ41">
            <v>3</v>
          </cell>
          <cell r="AR41">
            <v>4</v>
          </cell>
          <cell r="AZ41">
            <v>1</v>
          </cell>
          <cell r="BA41">
            <v>1</v>
          </cell>
          <cell r="BB41">
            <v>1</v>
          </cell>
          <cell r="BC41">
            <v>1</v>
          </cell>
          <cell r="BD41">
            <v>1</v>
          </cell>
          <cell r="BE41">
            <v>1</v>
          </cell>
          <cell r="BF41">
            <v>1</v>
          </cell>
          <cell r="BG41">
            <v>1</v>
          </cell>
          <cell r="BH41">
            <v>1</v>
          </cell>
          <cell r="BI41">
            <v>1</v>
          </cell>
          <cell r="BJ41">
            <v>1</v>
          </cell>
          <cell r="BK41">
            <v>1</v>
          </cell>
          <cell r="BL41">
            <v>1</v>
          </cell>
          <cell r="BM41">
            <v>1</v>
          </cell>
          <cell r="BN41">
            <v>1</v>
          </cell>
          <cell r="BO41">
            <v>1</v>
          </cell>
          <cell r="BP41">
            <v>1</v>
          </cell>
          <cell r="BQ41">
            <v>1</v>
          </cell>
          <cell r="BR41">
            <v>1</v>
          </cell>
          <cell r="BS41">
            <v>1</v>
          </cell>
        </row>
        <row r="42">
          <cell r="K42">
            <v>1</v>
          </cell>
          <cell r="L42">
            <v>1</v>
          </cell>
          <cell r="M42">
            <v>1</v>
          </cell>
          <cell r="N42">
            <v>1</v>
          </cell>
          <cell r="O42">
            <v>1</v>
          </cell>
          <cell r="P42">
            <v>1</v>
          </cell>
          <cell r="Q42">
            <v>1</v>
          </cell>
          <cell r="R42">
            <v>1</v>
          </cell>
          <cell r="S42">
            <v>1</v>
          </cell>
          <cell r="T42">
            <v>1</v>
          </cell>
          <cell r="U42">
            <v>1</v>
          </cell>
          <cell r="V42">
            <v>1</v>
          </cell>
          <cell r="W42">
            <v>1</v>
          </cell>
          <cell r="X42">
            <v>1</v>
          </cell>
          <cell r="Y42">
            <v>1</v>
          </cell>
          <cell r="Z42">
            <v>1</v>
          </cell>
          <cell r="AA42">
            <v>1</v>
          </cell>
          <cell r="AB42">
            <v>1</v>
          </cell>
          <cell r="AC42">
            <v>1</v>
          </cell>
          <cell r="AD42">
            <v>1</v>
          </cell>
          <cell r="AP42">
            <v>1</v>
          </cell>
          <cell r="AQ42">
            <v>3</v>
          </cell>
          <cell r="AR42">
            <v>5</v>
          </cell>
          <cell r="AZ42">
            <v>1</v>
          </cell>
          <cell r="BA42">
            <v>1</v>
          </cell>
          <cell r="BB42">
            <v>1</v>
          </cell>
          <cell r="BC42">
            <v>1</v>
          </cell>
          <cell r="BD42">
            <v>1</v>
          </cell>
          <cell r="BE42">
            <v>1</v>
          </cell>
          <cell r="BF42">
            <v>1</v>
          </cell>
          <cell r="BG42">
            <v>1</v>
          </cell>
          <cell r="BH42">
            <v>1</v>
          </cell>
          <cell r="BI42">
            <v>1</v>
          </cell>
          <cell r="BJ42">
            <v>1</v>
          </cell>
          <cell r="BK42">
            <v>1</v>
          </cell>
          <cell r="BL42">
            <v>1</v>
          </cell>
          <cell r="BM42">
            <v>1</v>
          </cell>
          <cell r="BN42">
            <v>1</v>
          </cell>
          <cell r="BO42">
            <v>1</v>
          </cell>
          <cell r="BP42">
            <v>1</v>
          </cell>
          <cell r="BQ42">
            <v>1</v>
          </cell>
          <cell r="BR42">
            <v>1</v>
          </cell>
          <cell r="BS42">
            <v>1</v>
          </cell>
        </row>
        <row r="43">
          <cell r="K43">
            <v>1</v>
          </cell>
          <cell r="L43">
            <v>1</v>
          </cell>
          <cell r="M43">
            <v>1</v>
          </cell>
          <cell r="N43">
            <v>1</v>
          </cell>
          <cell r="O43">
            <v>1</v>
          </cell>
          <cell r="P43">
            <v>1</v>
          </cell>
          <cell r="Q43">
            <v>1</v>
          </cell>
          <cell r="R43">
            <v>1</v>
          </cell>
          <cell r="S43">
            <v>1</v>
          </cell>
          <cell r="T43">
            <v>1</v>
          </cell>
          <cell r="U43">
            <v>1</v>
          </cell>
          <cell r="V43">
            <v>1</v>
          </cell>
          <cell r="W43">
            <v>1</v>
          </cell>
          <cell r="X43">
            <v>1</v>
          </cell>
          <cell r="Y43">
            <v>1</v>
          </cell>
          <cell r="Z43">
            <v>1</v>
          </cell>
          <cell r="AA43">
            <v>1</v>
          </cell>
          <cell r="AB43">
            <v>1</v>
          </cell>
          <cell r="AC43">
            <v>1</v>
          </cell>
          <cell r="AD43">
            <v>1</v>
          </cell>
          <cell r="AP43">
            <v>1</v>
          </cell>
          <cell r="AQ43">
            <v>3</v>
          </cell>
          <cell r="AR43">
            <v>6</v>
          </cell>
          <cell r="AZ43">
            <v>1</v>
          </cell>
          <cell r="BA43">
            <v>1</v>
          </cell>
          <cell r="BB43">
            <v>1</v>
          </cell>
          <cell r="BC43">
            <v>1</v>
          </cell>
          <cell r="BD43">
            <v>1</v>
          </cell>
          <cell r="BE43">
            <v>1</v>
          </cell>
          <cell r="BF43">
            <v>1</v>
          </cell>
          <cell r="BG43">
            <v>1</v>
          </cell>
          <cell r="BH43">
            <v>1</v>
          </cell>
          <cell r="BI43">
            <v>1</v>
          </cell>
          <cell r="BJ43">
            <v>1</v>
          </cell>
          <cell r="BK43">
            <v>1</v>
          </cell>
          <cell r="BL43">
            <v>1</v>
          </cell>
          <cell r="BM43">
            <v>1</v>
          </cell>
          <cell r="BN43">
            <v>1</v>
          </cell>
          <cell r="BO43">
            <v>1</v>
          </cell>
          <cell r="BP43">
            <v>1</v>
          </cell>
          <cell r="BQ43">
            <v>1</v>
          </cell>
          <cell r="BR43">
            <v>1</v>
          </cell>
          <cell r="BS43">
            <v>1</v>
          </cell>
        </row>
        <row r="44">
          <cell r="K44">
            <v>1</v>
          </cell>
          <cell r="L44">
            <v>1</v>
          </cell>
          <cell r="M44">
            <v>1</v>
          </cell>
          <cell r="N44">
            <v>1</v>
          </cell>
          <cell r="O44">
            <v>1</v>
          </cell>
          <cell r="P44">
            <v>1</v>
          </cell>
          <cell r="Q44">
            <v>1</v>
          </cell>
          <cell r="R44">
            <v>1</v>
          </cell>
          <cell r="S44">
            <v>1</v>
          </cell>
          <cell r="T44">
            <v>1</v>
          </cell>
          <cell r="U44">
            <v>1</v>
          </cell>
          <cell r="V44">
            <v>1</v>
          </cell>
          <cell r="W44">
            <v>1</v>
          </cell>
          <cell r="X44">
            <v>1</v>
          </cell>
          <cell r="Y44">
            <v>1</v>
          </cell>
          <cell r="Z44">
            <v>1</v>
          </cell>
          <cell r="AA44">
            <v>1</v>
          </cell>
          <cell r="AB44">
            <v>1</v>
          </cell>
          <cell r="AC44">
            <v>1</v>
          </cell>
          <cell r="AD44">
            <v>1</v>
          </cell>
          <cell r="AP44">
            <v>1</v>
          </cell>
          <cell r="AQ44">
            <v>3</v>
          </cell>
          <cell r="AR44">
            <v>7</v>
          </cell>
          <cell r="AZ44">
            <v>1</v>
          </cell>
          <cell r="BA44">
            <v>1</v>
          </cell>
          <cell r="BB44">
            <v>1</v>
          </cell>
          <cell r="BC44">
            <v>1</v>
          </cell>
          <cell r="BD44">
            <v>1</v>
          </cell>
          <cell r="BE44">
            <v>1</v>
          </cell>
          <cell r="BF44">
            <v>1</v>
          </cell>
          <cell r="BG44">
            <v>1</v>
          </cell>
          <cell r="BH44">
            <v>1</v>
          </cell>
          <cell r="BI44">
            <v>1</v>
          </cell>
          <cell r="BJ44">
            <v>1</v>
          </cell>
          <cell r="BK44">
            <v>1</v>
          </cell>
          <cell r="BL44">
            <v>1</v>
          </cell>
          <cell r="BM44">
            <v>1</v>
          </cell>
          <cell r="BN44">
            <v>1</v>
          </cell>
          <cell r="BO44">
            <v>1</v>
          </cell>
          <cell r="BP44">
            <v>1</v>
          </cell>
          <cell r="BQ44">
            <v>1</v>
          </cell>
          <cell r="BR44">
            <v>1</v>
          </cell>
          <cell r="BS44">
            <v>1</v>
          </cell>
        </row>
        <row r="45">
          <cell r="K45">
            <v>1</v>
          </cell>
          <cell r="L45">
            <v>1</v>
          </cell>
          <cell r="M45">
            <v>1</v>
          </cell>
          <cell r="N45">
            <v>1</v>
          </cell>
          <cell r="O45">
            <v>1</v>
          </cell>
          <cell r="P45">
            <v>1</v>
          </cell>
          <cell r="Q45">
            <v>1</v>
          </cell>
          <cell r="R45">
            <v>1</v>
          </cell>
          <cell r="S45">
            <v>1</v>
          </cell>
          <cell r="T45">
            <v>1</v>
          </cell>
          <cell r="U45">
            <v>1</v>
          </cell>
          <cell r="V45">
            <v>1</v>
          </cell>
          <cell r="W45">
            <v>1</v>
          </cell>
          <cell r="X45">
            <v>1</v>
          </cell>
          <cell r="Y45">
            <v>1</v>
          </cell>
          <cell r="Z45">
            <v>1</v>
          </cell>
          <cell r="AA45">
            <v>1</v>
          </cell>
          <cell r="AB45">
            <v>1</v>
          </cell>
          <cell r="AC45">
            <v>1</v>
          </cell>
          <cell r="AD45">
            <v>1</v>
          </cell>
          <cell r="AP45">
            <v>1</v>
          </cell>
          <cell r="AQ45">
            <v>3</v>
          </cell>
          <cell r="AR45">
            <v>8</v>
          </cell>
          <cell r="AZ45">
            <v>1</v>
          </cell>
          <cell r="BA45">
            <v>1</v>
          </cell>
          <cell r="BB45">
            <v>1</v>
          </cell>
          <cell r="BC45">
            <v>1</v>
          </cell>
          <cell r="BD45">
            <v>1</v>
          </cell>
          <cell r="BE45">
            <v>1</v>
          </cell>
          <cell r="BF45">
            <v>1</v>
          </cell>
          <cell r="BG45">
            <v>1</v>
          </cell>
          <cell r="BH45">
            <v>1</v>
          </cell>
          <cell r="BI45">
            <v>1</v>
          </cell>
          <cell r="BJ45">
            <v>1</v>
          </cell>
          <cell r="BK45">
            <v>1</v>
          </cell>
          <cell r="BL45">
            <v>1</v>
          </cell>
          <cell r="BM45">
            <v>1</v>
          </cell>
          <cell r="BN45">
            <v>1</v>
          </cell>
          <cell r="BO45">
            <v>1</v>
          </cell>
          <cell r="BP45">
            <v>1</v>
          </cell>
          <cell r="BQ45">
            <v>1</v>
          </cell>
          <cell r="BR45">
            <v>1</v>
          </cell>
          <cell r="BS45">
            <v>1</v>
          </cell>
        </row>
        <row r="46">
          <cell r="K46">
            <v>1</v>
          </cell>
          <cell r="L46">
            <v>1</v>
          </cell>
          <cell r="M46">
            <v>1</v>
          </cell>
          <cell r="N46">
            <v>1</v>
          </cell>
          <cell r="O46">
            <v>1</v>
          </cell>
          <cell r="P46">
            <v>1</v>
          </cell>
          <cell r="Q46">
            <v>1</v>
          </cell>
          <cell r="R46">
            <v>1</v>
          </cell>
          <cell r="S46">
            <v>1</v>
          </cell>
          <cell r="T46">
            <v>1</v>
          </cell>
          <cell r="U46">
            <v>1</v>
          </cell>
          <cell r="V46">
            <v>1</v>
          </cell>
          <cell r="W46">
            <v>1</v>
          </cell>
          <cell r="X46">
            <v>1</v>
          </cell>
          <cell r="Y46">
            <v>1</v>
          </cell>
          <cell r="Z46">
            <v>1</v>
          </cell>
          <cell r="AA46">
            <v>1</v>
          </cell>
          <cell r="AB46">
            <v>1</v>
          </cell>
          <cell r="AC46">
            <v>1</v>
          </cell>
          <cell r="AD46">
            <v>1</v>
          </cell>
          <cell r="AP46">
            <v>1</v>
          </cell>
          <cell r="AQ46">
            <v>3</v>
          </cell>
          <cell r="AR46">
            <v>9</v>
          </cell>
          <cell r="AZ46">
            <v>1</v>
          </cell>
          <cell r="BA46">
            <v>1</v>
          </cell>
          <cell r="BB46">
            <v>1</v>
          </cell>
          <cell r="BC46">
            <v>1</v>
          </cell>
          <cell r="BD46">
            <v>1</v>
          </cell>
          <cell r="BE46">
            <v>1</v>
          </cell>
          <cell r="BF46">
            <v>1</v>
          </cell>
          <cell r="BG46">
            <v>1</v>
          </cell>
          <cell r="BH46">
            <v>1</v>
          </cell>
          <cell r="BI46">
            <v>1</v>
          </cell>
          <cell r="BJ46">
            <v>1</v>
          </cell>
          <cell r="BK46">
            <v>1</v>
          </cell>
          <cell r="BL46">
            <v>1</v>
          </cell>
          <cell r="BM46">
            <v>1</v>
          </cell>
          <cell r="BN46">
            <v>1</v>
          </cell>
          <cell r="BO46">
            <v>1</v>
          </cell>
          <cell r="BP46">
            <v>1</v>
          </cell>
          <cell r="BQ46">
            <v>1</v>
          </cell>
          <cell r="BR46">
            <v>1</v>
          </cell>
          <cell r="BS46">
            <v>1</v>
          </cell>
        </row>
        <row r="47">
          <cell r="K47">
            <v>1</v>
          </cell>
          <cell r="L47">
            <v>1</v>
          </cell>
          <cell r="M47">
            <v>1</v>
          </cell>
          <cell r="N47">
            <v>1</v>
          </cell>
          <cell r="O47">
            <v>1</v>
          </cell>
          <cell r="P47">
            <v>1</v>
          </cell>
          <cell r="Q47">
            <v>1</v>
          </cell>
          <cell r="R47">
            <v>1</v>
          </cell>
          <cell r="S47">
            <v>1</v>
          </cell>
          <cell r="T47">
            <v>1</v>
          </cell>
          <cell r="U47">
            <v>1</v>
          </cell>
          <cell r="V47">
            <v>1</v>
          </cell>
          <cell r="W47">
            <v>1</v>
          </cell>
          <cell r="X47">
            <v>1</v>
          </cell>
          <cell r="Y47">
            <v>1</v>
          </cell>
          <cell r="Z47">
            <v>1</v>
          </cell>
          <cell r="AA47">
            <v>1</v>
          </cell>
          <cell r="AB47">
            <v>1</v>
          </cell>
          <cell r="AC47">
            <v>1</v>
          </cell>
          <cell r="AD47">
            <v>1</v>
          </cell>
          <cell r="AP47">
            <v>1</v>
          </cell>
          <cell r="AQ47">
            <v>3</v>
          </cell>
          <cell r="AR47">
            <v>10</v>
          </cell>
          <cell r="AZ47">
            <v>1</v>
          </cell>
          <cell r="BA47">
            <v>1</v>
          </cell>
          <cell r="BB47">
            <v>1</v>
          </cell>
          <cell r="BC47">
            <v>1</v>
          </cell>
          <cell r="BD47">
            <v>1</v>
          </cell>
          <cell r="BE47">
            <v>1</v>
          </cell>
          <cell r="BF47">
            <v>1</v>
          </cell>
          <cell r="BG47">
            <v>1</v>
          </cell>
          <cell r="BH47">
            <v>1</v>
          </cell>
          <cell r="BI47">
            <v>1</v>
          </cell>
          <cell r="BJ47">
            <v>1</v>
          </cell>
          <cell r="BK47">
            <v>1</v>
          </cell>
          <cell r="BL47">
            <v>1</v>
          </cell>
          <cell r="BM47">
            <v>1</v>
          </cell>
          <cell r="BN47">
            <v>1</v>
          </cell>
          <cell r="BO47">
            <v>1</v>
          </cell>
          <cell r="BP47">
            <v>1</v>
          </cell>
          <cell r="BQ47">
            <v>1</v>
          </cell>
          <cell r="BR47">
            <v>1</v>
          </cell>
          <cell r="BS47">
            <v>1</v>
          </cell>
        </row>
        <row r="48">
          <cell r="K48">
            <v>1</v>
          </cell>
          <cell r="L48">
            <v>1</v>
          </cell>
          <cell r="M48">
            <v>1</v>
          </cell>
          <cell r="N48">
            <v>1</v>
          </cell>
          <cell r="O48">
            <v>1</v>
          </cell>
          <cell r="P48">
            <v>1</v>
          </cell>
          <cell r="Q48">
            <v>1</v>
          </cell>
          <cell r="R48">
            <v>1</v>
          </cell>
          <cell r="S48">
            <v>1</v>
          </cell>
          <cell r="T48">
            <v>1</v>
          </cell>
          <cell r="U48">
            <v>1</v>
          </cell>
          <cell r="V48">
            <v>1</v>
          </cell>
          <cell r="W48">
            <v>1</v>
          </cell>
          <cell r="X48">
            <v>1</v>
          </cell>
          <cell r="Y48">
            <v>1</v>
          </cell>
          <cell r="Z48">
            <v>1</v>
          </cell>
          <cell r="AA48">
            <v>1</v>
          </cell>
          <cell r="AB48">
            <v>1</v>
          </cell>
          <cell r="AC48">
            <v>1</v>
          </cell>
          <cell r="AD48">
            <v>1</v>
          </cell>
          <cell r="AP48">
            <v>1</v>
          </cell>
          <cell r="AQ48">
            <v>4</v>
          </cell>
          <cell r="AR48">
            <v>1</v>
          </cell>
          <cell r="AZ48">
            <v>1</v>
          </cell>
          <cell r="BA48">
            <v>1</v>
          </cell>
          <cell r="BB48">
            <v>1</v>
          </cell>
          <cell r="BC48">
            <v>1</v>
          </cell>
          <cell r="BD48">
            <v>1</v>
          </cell>
          <cell r="BE48">
            <v>1</v>
          </cell>
          <cell r="BF48">
            <v>1</v>
          </cell>
          <cell r="BG48">
            <v>1</v>
          </cell>
          <cell r="BH48">
            <v>1</v>
          </cell>
          <cell r="BI48">
            <v>1</v>
          </cell>
          <cell r="BJ48">
            <v>1</v>
          </cell>
          <cell r="BK48">
            <v>1</v>
          </cell>
          <cell r="BL48">
            <v>1</v>
          </cell>
          <cell r="BM48">
            <v>1</v>
          </cell>
          <cell r="BN48">
            <v>1</v>
          </cell>
          <cell r="BO48">
            <v>1</v>
          </cell>
          <cell r="BP48">
            <v>1</v>
          </cell>
          <cell r="BQ48">
            <v>1</v>
          </cell>
          <cell r="BR48">
            <v>1</v>
          </cell>
          <cell r="BS48">
            <v>1</v>
          </cell>
        </row>
        <row r="49">
          <cell r="K49">
            <v>1</v>
          </cell>
          <cell r="L49">
            <v>1</v>
          </cell>
          <cell r="M49">
            <v>1</v>
          </cell>
          <cell r="N49">
            <v>1</v>
          </cell>
          <cell r="O49">
            <v>1</v>
          </cell>
          <cell r="P49">
            <v>1</v>
          </cell>
          <cell r="Q49">
            <v>1</v>
          </cell>
          <cell r="R49">
            <v>1</v>
          </cell>
          <cell r="S49">
            <v>1</v>
          </cell>
          <cell r="T49">
            <v>1</v>
          </cell>
          <cell r="U49">
            <v>1</v>
          </cell>
          <cell r="V49">
            <v>1</v>
          </cell>
          <cell r="W49">
            <v>1</v>
          </cell>
          <cell r="X49">
            <v>1</v>
          </cell>
          <cell r="Y49">
            <v>1</v>
          </cell>
          <cell r="Z49">
            <v>1</v>
          </cell>
          <cell r="AA49">
            <v>1</v>
          </cell>
          <cell r="AB49">
            <v>1</v>
          </cell>
          <cell r="AC49">
            <v>1</v>
          </cell>
          <cell r="AD49">
            <v>1</v>
          </cell>
          <cell r="AP49">
            <v>1</v>
          </cell>
          <cell r="AQ49">
            <v>4</v>
          </cell>
          <cell r="AR49">
            <v>2</v>
          </cell>
          <cell r="AZ49">
            <v>1</v>
          </cell>
          <cell r="BA49">
            <v>1</v>
          </cell>
          <cell r="BB49">
            <v>1</v>
          </cell>
          <cell r="BC49">
            <v>1</v>
          </cell>
          <cell r="BD49">
            <v>1</v>
          </cell>
          <cell r="BE49">
            <v>1</v>
          </cell>
          <cell r="BF49">
            <v>1</v>
          </cell>
          <cell r="BG49">
            <v>1</v>
          </cell>
          <cell r="BH49">
            <v>1</v>
          </cell>
          <cell r="BI49">
            <v>1</v>
          </cell>
          <cell r="BJ49">
            <v>1</v>
          </cell>
          <cell r="BK49">
            <v>1</v>
          </cell>
          <cell r="BL49">
            <v>1</v>
          </cell>
          <cell r="BM49">
            <v>1</v>
          </cell>
          <cell r="BN49">
            <v>1</v>
          </cell>
          <cell r="BO49">
            <v>1</v>
          </cell>
          <cell r="BP49">
            <v>1</v>
          </cell>
          <cell r="BQ49">
            <v>1</v>
          </cell>
          <cell r="BR49">
            <v>1</v>
          </cell>
          <cell r="BS49">
            <v>1</v>
          </cell>
        </row>
        <row r="50">
          <cell r="K50">
            <v>1</v>
          </cell>
          <cell r="L50">
            <v>1</v>
          </cell>
          <cell r="M50">
            <v>1</v>
          </cell>
          <cell r="N50">
            <v>1</v>
          </cell>
          <cell r="O50">
            <v>1</v>
          </cell>
          <cell r="P50">
            <v>1</v>
          </cell>
          <cell r="Q50">
            <v>1</v>
          </cell>
          <cell r="R50">
            <v>1</v>
          </cell>
          <cell r="S50">
            <v>1</v>
          </cell>
          <cell r="T50">
            <v>1</v>
          </cell>
          <cell r="U50">
            <v>1</v>
          </cell>
          <cell r="V50">
            <v>1</v>
          </cell>
          <cell r="W50">
            <v>1</v>
          </cell>
          <cell r="X50">
            <v>1</v>
          </cell>
          <cell r="Y50">
            <v>1</v>
          </cell>
          <cell r="Z50">
            <v>1</v>
          </cell>
          <cell r="AA50">
            <v>1</v>
          </cell>
          <cell r="AB50">
            <v>1</v>
          </cell>
          <cell r="AC50">
            <v>1</v>
          </cell>
          <cell r="AD50">
            <v>1</v>
          </cell>
          <cell r="AP50">
            <v>1</v>
          </cell>
          <cell r="AQ50">
            <v>4</v>
          </cell>
          <cell r="AR50">
            <v>3</v>
          </cell>
          <cell r="AZ50">
            <v>1</v>
          </cell>
          <cell r="BA50">
            <v>1</v>
          </cell>
          <cell r="BB50">
            <v>1</v>
          </cell>
          <cell r="BC50">
            <v>1</v>
          </cell>
          <cell r="BD50">
            <v>1</v>
          </cell>
          <cell r="BE50">
            <v>1</v>
          </cell>
          <cell r="BF50">
            <v>1</v>
          </cell>
          <cell r="BG50">
            <v>1</v>
          </cell>
          <cell r="BH50">
            <v>1</v>
          </cell>
          <cell r="BI50">
            <v>1</v>
          </cell>
          <cell r="BJ50">
            <v>1</v>
          </cell>
          <cell r="BK50">
            <v>1</v>
          </cell>
          <cell r="BL50">
            <v>1</v>
          </cell>
          <cell r="BM50">
            <v>1</v>
          </cell>
          <cell r="BN50">
            <v>1</v>
          </cell>
          <cell r="BO50">
            <v>1</v>
          </cell>
          <cell r="BP50">
            <v>1</v>
          </cell>
          <cell r="BQ50">
            <v>1</v>
          </cell>
          <cell r="BR50">
            <v>1</v>
          </cell>
          <cell r="BS50">
            <v>1</v>
          </cell>
        </row>
        <row r="51">
          <cell r="K51">
            <v>1</v>
          </cell>
          <cell r="L51">
            <v>1</v>
          </cell>
          <cell r="M51">
            <v>1</v>
          </cell>
          <cell r="N51">
            <v>1</v>
          </cell>
          <cell r="O51">
            <v>1</v>
          </cell>
          <cell r="P51">
            <v>1</v>
          </cell>
          <cell r="Q51">
            <v>1</v>
          </cell>
          <cell r="R51">
            <v>1</v>
          </cell>
          <cell r="S51">
            <v>1</v>
          </cell>
          <cell r="T51">
            <v>1</v>
          </cell>
          <cell r="U51">
            <v>1</v>
          </cell>
          <cell r="V51">
            <v>1</v>
          </cell>
          <cell r="W51">
            <v>1</v>
          </cell>
          <cell r="X51">
            <v>1</v>
          </cell>
          <cell r="Y51">
            <v>1</v>
          </cell>
          <cell r="Z51">
            <v>1</v>
          </cell>
          <cell r="AA51">
            <v>1</v>
          </cell>
          <cell r="AB51">
            <v>1</v>
          </cell>
          <cell r="AC51">
            <v>1</v>
          </cell>
          <cell r="AD51">
            <v>1</v>
          </cell>
          <cell r="AP51">
            <v>1</v>
          </cell>
          <cell r="AQ51">
            <v>4</v>
          </cell>
          <cell r="AR51">
            <v>4</v>
          </cell>
          <cell r="AZ51">
            <v>1</v>
          </cell>
          <cell r="BA51">
            <v>1</v>
          </cell>
          <cell r="BB51">
            <v>1</v>
          </cell>
          <cell r="BC51">
            <v>1</v>
          </cell>
          <cell r="BD51">
            <v>1</v>
          </cell>
          <cell r="BE51">
            <v>1</v>
          </cell>
          <cell r="BF51">
            <v>1</v>
          </cell>
          <cell r="BG51">
            <v>1</v>
          </cell>
          <cell r="BH51">
            <v>1</v>
          </cell>
          <cell r="BI51">
            <v>1</v>
          </cell>
          <cell r="BJ51">
            <v>1</v>
          </cell>
          <cell r="BK51">
            <v>1</v>
          </cell>
          <cell r="BL51">
            <v>1</v>
          </cell>
          <cell r="BM51">
            <v>1</v>
          </cell>
          <cell r="BN51">
            <v>1</v>
          </cell>
          <cell r="BO51">
            <v>1</v>
          </cell>
          <cell r="BP51">
            <v>1</v>
          </cell>
          <cell r="BQ51">
            <v>1</v>
          </cell>
          <cell r="BR51">
            <v>1</v>
          </cell>
          <cell r="BS51">
            <v>1</v>
          </cell>
        </row>
        <row r="52">
          <cell r="K52">
            <v>1</v>
          </cell>
          <cell r="L52">
            <v>1</v>
          </cell>
          <cell r="M52">
            <v>1</v>
          </cell>
          <cell r="N52">
            <v>1</v>
          </cell>
          <cell r="O52">
            <v>1</v>
          </cell>
          <cell r="P52">
            <v>1</v>
          </cell>
          <cell r="Q52">
            <v>1</v>
          </cell>
          <cell r="R52">
            <v>1</v>
          </cell>
          <cell r="S52">
            <v>1</v>
          </cell>
          <cell r="T52">
            <v>1</v>
          </cell>
          <cell r="U52">
            <v>1</v>
          </cell>
          <cell r="V52">
            <v>1</v>
          </cell>
          <cell r="W52">
            <v>1</v>
          </cell>
          <cell r="X52">
            <v>1</v>
          </cell>
          <cell r="Y52">
            <v>1</v>
          </cell>
          <cell r="Z52">
            <v>1</v>
          </cell>
          <cell r="AA52">
            <v>1</v>
          </cell>
          <cell r="AB52">
            <v>1</v>
          </cell>
          <cell r="AC52">
            <v>1</v>
          </cell>
          <cell r="AD52">
            <v>1</v>
          </cell>
          <cell r="AP52">
            <v>1</v>
          </cell>
          <cell r="AQ52">
            <v>4</v>
          </cell>
          <cell r="AR52">
            <v>5</v>
          </cell>
          <cell r="AZ52">
            <v>1</v>
          </cell>
          <cell r="BA52">
            <v>1</v>
          </cell>
          <cell r="BB52">
            <v>1</v>
          </cell>
          <cell r="BC52">
            <v>1</v>
          </cell>
          <cell r="BD52">
            <v>1</v>
          </cell>
          <cell r="BE52">
            <v>1</v>
          </cell>
          <cell r="BF52">
            <v>1</v>
          </cell>
          <cell r="BG52">
            <v>1</v>
          </cell>
          <cell r="BH52">
            <v>1</v>
          </cell>
          <cell r="BI52">
            <v>1</v>
          </cell>
          <cell r="BJ52">
            <v>1</v>
          </cell>
          <cell r="BK52">
            <v>1</v>
          </cell>
          <cell r="BL52">
            <v>1</v>
          </cell>
          <cell r="BM52">
            <v>1</v>
          </cell>
          <cell r="BN52">
            <v>1</v>
          </cell>
          <cell r="BO52">
            <v>1</v>
          </cell>
          <cell r="BP52">
            <v>1</v>
          </cell>
          <cell r="BQ52">
            <v>1</v>
          </cell>
          <cell r="BR52">
            <v>1</v>
          </cell>
          <cell r="BS52">
            <v>1</v>
          </cell>
        </row>
        <row r="53">
          <cell r="K53">
            <v>1</v>
          </cell>
          <cell r="L53">
            <v>1</v>
          </cell>
          <cell r="M53">
            <v>1</v>
          </cell>
          <cell r="N53">
            <v>1</v>
          </cell>
          <cell r="O53">
            <v>1</v>
          </cell>
          <cell r="P53">
            <v>1</v>
          </cell>
          <cell r="Q53">
            <v>1</v>
          </cell>
          <cell r="R53">
            <v>1</v>
          </cell>
          <cell r="S53">
            <v>1</v>
          </cell>
          <cell r="T53">
            <v>1</v>
          </cell>
          <cell r="U53">
            <v>1</v>
          </cell>
          <cell r="V53">
            <v>1</v>
          </cell>
          <cell r="W53">
            <v>1</v>
          </cell>
          <cell r="X53">
            <v>1</v>
          </cell>
          <cell r="Y53">
            <v>1</v>
          </cell>
          <cell r="Z53">
            <v>1</v>
          </cell>
          <cell r="AA53">
            <v>1</v>
          </cell>
          <cell r="AB53">
            <v>1</v>
          </cell>
          <cell r="AC53">
            <v>1</v>
          </cell>
          <cell r="AD53">
            <v>1</v>
          </cell>
          <cell r="AP53">
            <v>1</v>
          </cell>
          <cell r="AQ53">
            <v>4</v>
          </cell>
          <cell r="AR53">
            <v>6</v>
          </cell>
          <cell r="AZ53">
            <v>1</v>
          </cell>
          <cell r="BA53">
            <v>1</v>
          </cell>
          <cell r="BB53">
            <v>1</v>
          </cell>
          <cell r="BC53">
            <v>1</v>
          </cell>
          <cell r="BD53">
            <v>1</v>
          </cell>
          <cell r="BE53">
            <v>1</v>
          </cell>
          <cell r="BF53">
            <v>1</v>
          </cell>
          <cell r="BG53">
            <v>1</v>
          </cell>
          <cell r="BH53">
            <v>1</v>
          </cell>
          <cell r="BI53">
            <v>1</v>
          </cell>
          <cell r="BJ53">
            <v>1</v>
          </cell>
          <cell r="BK53">
            <v>1</v>
          </cell>
          <cell r="BL53">
            <v>1</v>
          </cell>
          <cell r="BM53">
            <v>1</v>
          </cell>
          <cell r="BN53">
            <v>1</v>
          </cell>
          <cell r="BO53">
            <v>1</v>
          </cell>
          <cell r="BP53">
            <v>1</v>
          </cell>
          <cell r="BQ53">
            <v>1</v>
          </cell>
          <cell r="BR53">
            <v>1</v>
          </cell>
          <cell r="BS53">
            <v>1</v>
          </cell>
        </row>
        <row r="54">
          <cell r="K54">
            <v>1</v>
          </cell>
          <cell r="L54">
            <v>1</v>
          </cell>
          <cell r="M54">
            <v>1</v>
          </cell>
          <cell r="N54">
            <v>1</v>
          </cell>
          <cell r="O54">
            <v>1</v>
          </cell>
          <cell r="P54">
            <v>1</v>
          </cell>
          <cell r="Q54">
            <v>1</v>
          </cell>
          <cell r="R54">
            <v>1</v>
          </cell>
          <cell r="S54">
            <v>1</v>
          </cell>
          <cell r="T54">
            <v>1</v>
          </cell>
          <cell r="U54">
            <v>1</v>
          </cell>
          <cell r="V54">
            <v>1</v>
          </cell>
          <cell r="W54">
            <v>1</v>
          </cell>
          <cell r="X54">
            <v>1</v>
          </cell>
          <cell r="Y54">
            <v>1</v>
          </cell>
          <cell r="Z54">
            <v>1</v>
          </cell>
          <cell r="AA54">
            <v>1</v>
          </cell>
          <cell r="AB54">
            <v>1</v>
          </cell>
          <cell r="AC54">
            <v>1</v>
          </cell>
          <cell r="AD54">
            <v>1</v>
          </cell>
          <cell r="AP54">
            <v>1</v>
          </cell>
          <cell r="AQ54">
            <v>4</v>
          </cell>
          <cell r="AR54">
            <v>7</v>
          </cell>
          <cell r="AZ54">
            <v>1</v>
          </cell>
          <cell r="BA54">
            <v>1</v>
          </cell>
          <cell r="BB54">
            <v>1</v>
          </cell>
          <cell r="BC54">
            <v>1</v>
          </cell>
          <cell r="BD54">
            <v>1</v>
          </cell>
          <cell r="BE54">
            <v>1</v>
          </cell>
          <cell r="BF54">
            <v>1</v>
          </cell>
          <cell r="BG54">
            <v>1</v>
          </cell>
          <cell r="BH54">
            <v>1</v>
          </cell>
          <cell r="BI54">
            <v>1</v>
          </cell>
          <cell r="BJ54">
            <v>1</v>
          </cell>
          <cell r="BK54">
            <v>1</v>
          </cell>
          <cell r="BL54">
            <v>1</v>
          </cell>
          <cell r="BM54">
            <v>1</v>
          </cell>
          <cell r="BN54">
            <v>1</v>
          </cell>
          <cell r="BO54">
            <v>1</v>
          </cell>
          <cell r="BP54">
            <v>1</v>
          </cell>
          <cell r="BQ54">
            <v>1</v>
          </cell>
          <cell r="BR54">
            <v>1</v>
          </cell>
          <cell r="BS54">
            <v>1</v>
          </cell>
        </row>
        <row r="55">
          <cell r="K55">
            <v>1</v>
          </cell>
          <cell r="L55">
            <v>1</v>
          </cell>
          <cell r="M55">
            <v>1</v>
          </cell>
          <cell r="N55">
            <v>1</v>
          </cell>
          <cell r="O55">
            <v>1</v>
          </cell>
          <cell r="P55">
            <v>1</v>
          </cell>
          <cell r="Q55">
            <v>1</v>
          </cell>
          <cell r="R55">
            <v>1</v>
          </cell>
          <cell r="S55">
            <v>1</v>
          </cell>
          <cell r="T55">
            <v>1</v>
          </cell>
          <cell r="U55">
            <v>1</v>
          </cell>
          <cell r="V55">
            <v>1</v>
          </cell>
          <cell r="W55">
            <v>1</v>
          </cell>
          <cell r="X55">
            <v>1</v>
          </cell>
          <cell r="Y55">
            <v>1</v>
          </cell>
          <cell r="Z55">
            <v>1</v>
          </cell>
          <cell r="AA55">
            <v>1</v>
          </cell>
          <cell r="AB55">
            <v>1</v>
          </cell>
          <cell r="AC55">
            <v>1</v>
          </cell>
          <cell r="AD55">
            <v>1</v>
          </cell>
          <cell r="AP55">
            <v>1</v>
          </cell>
          <cell r="AQ55">
            <v>4</v>
          </cell>
          <cell r="AR55">
            <v>8</v>
          </cell>
          <cell r="AZ55">
            <v>1</v>
          </cell>
          <cell r="BA55">
            <v>1</v>
          </cell>
          <cell r="BB55">
            <v>1</v>
          </cell>
          <cell r="BC55">
            <v>1</v>
          </cell>
          <cell r="BD55">
            <v>1</v>
          </cell>
          <cell r="BE55">
            <v>1</v>
          </cell>
          <cell r="BF55">
            <v>1</v>
          </cell>
          <cell r="BG55">
            <v>1</v>
          </cell>
          <cell r="BH55">
            <v>1</v>
          </cell>
          <cell r="BI55">
            <v>1</v>
          </cell>
          <cell r="BJ55">
            <v>1</v>
          </cell>
          <cell r="BK55">
            <v>1</v>
          </cell>
          <cell r="BL55">
            <v>1</v>
          </cell>
          <cell r="BM55">
            <v>1</v>
          </cell>
          <cell r="BN55">
            <v>1</v>
          </cell>
          <cell r="BO55">
            <v>1</v>
          </cell>
          <cell r="BP55">
            <v>1</v>
          </cell>
          <cell r="BQ55">
            <v>1</v>
          </cell>
          <cell r="BR55">
            <v>1</v>
          </cell>
          <cell r="BS55">
            <v>1</v>
          </cell>
        </row>
        <row r="56">
          <cell r="K56">
            <v>1</v>
          </cell>
          <cell r="L56">
            <v>1</v>
          </cell>
          <cell r="M56">
            <v>1</v>
          </cell>
          <cell r="N56">
            <v>1</v>
          </cell>
          <cell r="O56">
            <v>1</v>
          </cell>
          <cell r="P56">
            <v>1</v>
          </cell>
          <cell r="Q56">
            <v>1</v>
          </cell>
          <cell r="R56">
            <v>1</v>
          </cell>
          <cell r="S56">
            <v>1</v>
          </cell>
          <cell r="T56">
            <v>1</v>
          </cell>
          <cell r="U56">
            <v>1</v>
          </cell>
          <cell r="V56">
            <v>1</v>
          </cell>
          <cell r="W56">
            <v>1</v>
          </cell>
          <cell r="X56">
            <v>1</v>
          </cell>
          <cell r="Y56">
            <v>1</v>
          </cell>
          <cell r="Z56">
            <v>1</v>
          </cell>
          <cell r="AA56">
            <v>1</v>
          </cell>
          <cell r="AB56">
            <v>1</v>
          </cell>
          <cell r="AC56">
            <v>1</v>
          </cell>
          <cell r="AD56">
            <v>1</v>
          </cell>
          <cell r="AP56">
            <v>1</v>
          </cell>
          <cell r="AQ56">
            <v>4</v>
          </cell>
          <cell r="AR56">
            <v>9</v>
          </cell>
          <cell r="AZ56">
            <v>1</v>
          </cell>
          <cell r="BA56">
            <v>1</v>
          </cell>
          <cell r="BB56">
            <v>1</v>
          </cell>
          <cell r="BC56">
            <v>1</v>
          </cell>
          <cell r="BD56">
            <v>1</v>
          </cell>
          <cell r="BE56">
            <v>1</v>
          </cell>
          <cell r="BF56">
            <v>1</v>
          </cell>
          <cell r="BG56">
            <v>1</v>
          </cell>
          <cell r="BH56">
            <v>1</v>
          </cell>
          <cell r="BI56">
            <v>1</v>
          </cell>
          <cell r="BJ56">
            <v>1</v>
          </cell>
          <cell r="BK56">
            <v>1</v>
          </cell>
          <cell r="BL56">
            <v>1</v>
          </cell>
          <cell r="BM56">
            <v>1</v>
          </cell>
          <cell r="BN56">
            <v>1</v>
          </cell>
          <cell r="BO56">
            <v>1</v>
          </cell>
          <cell r="BP56">
            <v>1</v>
          </cell>
          <cell r="BQ56">
            <v>1</v>
          </cell>
          <cell r="BR56">
            <v>1</v>
          </cell>
          <cell r="BS56">
            <v>1</v>
          </cell>
        </row>
        <row r="57">
          <cell r="K57">
            <v>1</v>
          </cell>
          <cell r="L57">
            <v>1</v>
          </cell>
          <cell r="M57">
            <v>1</v>
          </cell>
          <cell r="N57">
            <v>1</v>
          </cell>
          <cell r="O57">
            <v>1</v>
          </cell>
          <cell r="P57">
            <v>1</v>
          </cell>
          <cell r="Q57">
            <v>1</v>
          </cell>
          <cell r="R57">
            <v>1</v>
          </cell>
          <cell r="S57">
            <v>1</v>
          </cell>
          <cell r="T57">
            <v>1</v>
          </cell>
          <cell r="U57">
            <v>1</v>
          </cell>
          <cell r="V57">
            <v>1</v>
          </cell>
          <cell r="W57">
            <v>1</v>
          </cell>
          <cell r="X57">
            <v>1</v>
          </cell>
          <cell r="Y57">
            <v>1</v>
          </cell>
          <cell r="Z57">
            <v>1</v>
          </cell>
          <cell r="AA57">
            <v>1</v>
          </cell>
          <cell r="AB57">
            <v>1</v>
          </cell>
          <cell r="AC57">
            <v>1</v>
          </cell>
          <cell r="AD57">
            <v>1</v>
          </cell>
          <cell r="AP57">
            <v>1</v>
          </cell>
          <cell r="AQ57">
            <v>4</v>
          </cell>
          <cell r="AR57">
            <v>10</v>
          </cell>
          <cell r="AZ57">
            <v>1</v>
          </cell>
          <cell r="BA57">
            <v>1</v>
          </cell>
          <cell r="BB57">
            <v>1</v>
          </cell>
          <cell r="BC57">
            <v>1</v>
          </cell>
          <cell r="BD57">
            <v>1</v>
          </cell>
          <cell r="BE57">
            <v>1</v>
          </cell>
          <cell r="BF57">
            <v>1</v>
          </cell>
          <cell r="BG57">
            <v>1</v>
          </cell>
          <cell r="BH57">
            <v>1</v>
          </cell>
          <cell r="BI57">
            <v>1</v>
          </cell>
          <cell r="BJ57">
            <v>1</v>
          </cell>
          <cell r="BK57">
            <v>1</v>
          </cell>
          <cell r="BL57">
            <v>1</v>
          </cell>
          <cell r="BM57">
            <v>1</v>
          </cell>
          <cell r="BN57">
            <v>1</v>
          </cell>
          <cell r="BO57">
            <v>1</v>
          </cell>
          <cell r="BP57">
            <v>1</v>
          </cell>
          <cell r="BQ57">
            <v>1</v>
          </cell>
          <cell r="BR57">
            <v>1</v>
          </cell>
          <cell r="BS57">
            <v>1</v>
          </cell>
        </row>
        <row r="58">
          <cell r="K58">
            <v>1</v>
          </cell>
          <cell r="L58">
            <v>1</v>
          </cell>
          <cell r="M58">
            <v>1</v>
          </cell>
          <cell r="N58">
            <v>1</v>
          </cell>
          <cell r="O58">
            <v>1</v>
          </cell>
          <cell r="P58">
            <v>1</v>
          </cell>
          <cell r="Q58">
            <v>1</v>
          </cell>
          <cell r="R58">
            <v>1</v>
          </cell>
          <cell r="S58">
            <v>1</v>
          </cell>
          <cell r="T58">
            <v>1</v>
          </cell>
          <cell r="U58">
            <v>1</v>
          </cell>
          <cell r="V58">
            <v>1</v>
          </cell>
          <cell r="W58">
            <v>1</v>
          </cell>
          <cell r="X58">
            <v>1</v>
          </cell>
          <cell r="Y58">
            <v>1</v>
          </cell>
          <cell r="Z58">
            <v>1</v>
          </cell>
          <cell r="AA58">
            <v>1</v>
          </cell>
          <cell r="AB58">
            <v>1</v>
          </cell>
          <cell r="AC58">
            <v>1</v>
          </cell>
          <cell r="AD58">
            <v>1</v>
          </cell>
          <cell r="AP58">
            <v>1</v>
          </cell>
          <cell r="AQ58">
            <v>5</v>
          </cell>
          <cell r="AR58">
            <v>1</v>
          </cell>
          <cell r="AZ58">
            <v>1</v>
          </cell>
          <cell r="BA58">
            <v>1</v>
          </cell>
          <cell r="BB58">
            <v>1</v>
          </cell>
          <cell r="BC58">
            <v>1</v>
          </cell>
          <cell r="BD58">
            <v>1</v>
          </cell>
          <cell r="BE58">
            <v>1</v>
          </cell>
          <cell r="BF58">
            <v>1</v>
          </cell>
          <cell r="BG58">
            <v>1</v>
          </cell>
          <cell r="BH58">
            <v>1</v>
          </cell>
          <cell r="BI58">
            <v>1</v>
          </cell>
          <cell r="BJ58">
            <v>1</v>
          </cell>
          <cell r="BK58">
            <v>1</v>
          </cell>
          <cell r="BL58">
            <v>1</v>
          </cell>
          <cell r="BM58">
            <v>1</v>
          </cell>
          <cell r="BN58">
            <v>1</v>
          </cell>
          <cell r="BO58">
            <v>1</v>
          </cell>
          <cell r="BP58">
            <v>1</v>
          </cell>
          <cell r="BQ58">
            <v>1</v>
          </cell>
          <cell r="BR58">
            <v>1</v>
          </cell>
          <cell r="BS58">
            <v>1</v>
          </cell>
        </row>
        <row r="59">
          <cell r="K59">
            <v>1</v>
          </cell>
          <cell r="L59">
            <v>1</v>
          </cell>
          <cell r="M59">
            <v>1</v>
          </cell>
          <cell r="N59">
            <v>1</v>
          </cell>
          <cell r="O59">
            <v>1</v>
          </cell>
          <cell r="P59">
            <v>1</v>
          </cell>
          <cell r="Q59">
            <v>1</v>
          </cell>
          <cell r="R59">
            <v>1</v>
          </cell>
          <cell r="S59">
            <v>1</v>
          </cell>
          <cell r="T59">
            <v>1</v>
          </cell>
          <cell r="U59">
            <v>1</v>
          </cell>
          <cell r="V59">
            <v>1</v>
          </cell>
          <cell r="W59">
            <v>1</v>
          </cell>
          <cell r="X59">
            <v>1</v>
          </cell>
          <cell r="Y59">
            <v>1</v>
          </cell>
          <cell r="Z59">
            <v>1</v>
          </cell>
          <cell r="AA59">
            <v>1</v>
          </cell>
          <cell r="AB59">
            <v>1</v>
          </cell>
          <cell r="AC59">
            <v>1</v>
          </cell>
          <cell r="AD59">
            <v>1</v>
          </cell>
          <cell r="AP59">
            <v>1</v>
          </cell>
          <cell r="AQ59">
            <v>5</v>
          </cell>
          <cell r="AR59">
            <v>2</v>
          </cell>
          <cell r="AZ59">
            <v>1</v>
          </cell>
          <cell r="BA59">
            <v>1</v>
          </cell>
          <cell r="BB59">
            <v>1</v>
          </cell>
          <cell r="BC59">
            <v>1</v>
          </cell>
          <cell r="BD59">
            <v>1</v>
          </cell>
          <cell r="BE59">
            <v>1</v>
          </cell>
          <cell r="BF59">
            <v>1</v>
          </cell>
          <cell r="BG59">
            <v>1</v>
          </cell>
          <cell r="BH59">
            <v>1</v>
          </cell>
          <cell r="BI59">
            <v>1</v>
          </cell>
          <cell r="BJ59">
            <v>1</v>
          </cell>
          <cell r="BK59">
            <v>1</v>
          </cell>
          <cell r="BL59">
            <v>1</v>
          </cell>
          <cell r="BM59">
            <v>1</v>
          </cell>
          <cell r="BN59">
            <v>1</v>
          </cell>
          <cell r="BO59">
            <v>1</v>
          </cell>
          <cell r="BP59">
            <v>1</v>
          </cell>
          <cell r="BQ59">
            <v>1</v>
          </cell>
          <cell r="BR59">
            <v>1</v>
          </cell>
          <cell r="BS59">
            <v>1</v>
          </cell>
        </row>
        <row r="60">
          <cell r="K60">
            <v>1</v>
          </cell>
          <cell r="L60">
            <v>1</v>
          </cell>
          <cell r="M60">
            <v>1</v>
          </cell>
          <cell r="N60">
            <v>1</v>
          </cell>
          <cell r="O60">
            <v>1</v>
          </cell>
          <cell r="P60">
            <v>1</v>
          </cell>
          <cell r="Q60">
            <v>1</v>
          </cell>
          <cell r="R60">
            <v>1</v>
          </cell>
          <cell r="S60">
            <v>1</v>
          </cell>
          <cell r="T60">
            <v>1</v>
          </cell>
          <cell r="U60">
            <v>1</v>
          </cell>
          <cell r="V60">
            <v>1</v>
          </cell>
          <cell r="W60">
            <v>1</v>
          </cell>
          <cell r="X60">
            <v>1</v>
          </cell>
          <cell r="Y60">
            <v>1</v>
          </cell>
          <cell r="Z60">
            <v>1</v>
          </cell>
          <cell r="AA60">
            <v>1</v>
          </cell>
          <cell r="AB60">
            <v>1</v>
          </cell>
          <cell r="AC60">
            <v>1</v>
          </cell>
          <cell r="AD60">
            <v>1</v>
          </cell>
          <cell r="AP60">
            <v>1</v>
          </cell>
          <cell r="AQ60">
            <v>5</v>
          </cell>
          <cell r="AR60">
            <v>3</v>
          </cell>
          <cell r="AZ60">
            <v>1</v>
          </cell>
          <cell r="BA60">
            <v>1</v>
          </cell>
          <cell r="BB60">
            <v>1</v>
          </cell>
          <cell r="BC60">
            <v>1</v>
          </cell>
          <cell r="BD60">
            <v>1</v>
          </cell>
          <cell r="BE60">
            <v>1</v>
          </cell>
          <cell r="BF60">
            <v>1</v>
          </cell>
          <cell r="BG60">
            <v>1</v>
          </cell>
          <cell r="BH60">
            <v>1</v>
          </cell>
          <cell r="BI60">
            <v>1</v>
          </cell>
          <cell r="BJ60">
            <v>1</v>
          </cell>
          <cell r="BK60">
            <v>1</v>
          </cell>
          <cell r="BL60">
            <v>1</v>
          </cell>
          <cell r="BM60">
            <v>1</v>
          </cell>
          <cell r="BN60">
            <v>1</v>
          </cell>
          <cell r="BO60">
            <v>1</v>
          </cell>
          <cell r="BP60">
            <v>1</v>
          </cell>
          <cell r="BQ60">
            <v>1</v>
          </cell>
          <cell r="BR60">
            <v>1</v>
          </cell>
          <cell r="BS60">
            <v>1</v>
          </cell>
        </row>
        <row r="61">
          <cell r="K61">
            <v>1</v>
          </cell>
          <cell r="L61">
            <v>1</v>
          </cell>
          <cell r="M61">
            <v>1</v>
          </cell>
          <cell r="N61">
            <v>1</v>
          </cell>
          <cell r="O61">
            <v>1</v>
          </cell>
          <cell r="P61">
            <v>1</v>
          </cell>
          <cell r="Q61">
            <v>1</v>
          </cell>
          <cell r="R61">
            <v>1</v>
          </cell>
          <cell r="S61">
            <v>1</v>
          </cell>
          <cell r="T61">
            <v>1</v>
          </cell>
          <cell r="U61">
            <v>1</v>
          </cell>
          <cell r="V61">
            <v>1</v>
          </cell>
          <cell r="W61">
            <v>1</v>
          </cell>
          <cell r="X61">
            <v>1</v>
          </cell>
          <cell r="Y61">
            <v>1</v>
          </cell>
          <cell r="Z61">
            <v>1</v>
          </cell>
          <cell r="AA61">
            <v>1</v>
          </cell>
          <cell r="AB61">
            <v>1</v>
          </cell>
          <cell r="AC61">
            <v>1</v>
          </cell>
          <cell r="AD61">
            <v>1</v>
          </cell>
          <cell r="AP61">
            <v>1</v>
          </cell>
          <cell r="AQ61">
            <v>5</v>
          </cell>
          <cell r="AR61">
            <v>4</v>
          </cell>
          <cell r="AZ61">
            <v>1</v>
          </cell>
          <cell r="BA61">
            <v>1</v>
          </cell>
          <cell r="BB61">
            <v>1</v>
          </cell>
          <cell r="BC61">
            <v>1</v>
          </cell>
          <cell r="BD61">
            <v>1</v>
          </cell>
          <cell r="BE61">
            <v>1</v>
          </cell>
          <cell r="BF61">
            <v>1</v>
          </cell>
          <cell r="BG61">
            <v>1</v>
          </cell>
          <cell r="BH61">
            <v>1</v>
          </cell>
          <cell r="BI61">
            <v>1</v>
          </cell>
          <cell r="BJ61">
            <v>1</v>
          </cell>
          <cell r="BK61">
            <v>1</v>
          </cell>
          <cell r="BL61">
            <v>1</v>
          </cell>
          <cell r="BM61">
            <v>1</v>
          </cell>
          <cell r="BN61">
            <v>1</v>
          </cell>
          <cell r="BO61">
            <v>1</v>
          </cell>
          <cell r="BP61">
            <v>1</v>
          </cell>
          <cell r="BQ61">
            <v>1</v>
          </cell>
          <cell r="BR61">
            <v>1</v>
          </cell>
          <cell r="BS61">
            <v>1</v>
          </cell>
        </row>
        <row r="62">
          <cell r="K62">
            <v>1</v>
          </cell>
          <cell r="L62">
            <v>1</v>
          </cell>
          <cell r="M62">
            <v>1</v>
          </cell>
          <cell r="N62">
            <v>1</v>
          </cell>
          <cell r="O62">
            <v>1</v>
          </cell>
          <cell r="P62">
            <v>1</v>
          </cell>
          <cell r="Q62">
            <v>1</v>
          </cell>
          <cell r="R62">
            <v>1</v>
          </cell>
          <cell r="S62">
            <v>1</v>
          </cell>
          <cell r="T62">
            <v>1</v>
          </cell>
          <cell r="U62">
            <v>1</v>
          </cell>
          <cell r="V62">
            <v>1</v>
          </cell>
          <cell r="W62">
            <v>1</v>
          </cell>
          <cell r="X62">
            <v>1</v>
          </cell>
          <cell r="Y62">
            <v>1</v>
          </cell>
          <cell r="Z62">
            <v>1</v>
          </cell>
          <cell r="AA62">
            <v>1</v>
          </cell>
          <cell r="AB62">
            <v>1</v>
          </cell>
          <cell r="AC62">
            <v>1</v>
          </cell>
          <cell r="AD62">
            <v>1</v>
          </cell>
          <cell r="AP62">
            <v>1</v>
          </cell>
          <cell r="AQ62">
            <v>5</v>
          </cell>
          <cell r="AR62">
            <v>5</v>
          </cell>
          <cell r="AZ62">
            <v>1</v>
          </cell>
          <cell r="BA62">
            <v>1</v>
          </cell>
          <cell r="BB62">
            <v>1</v>
          </cell>
          <cell r="BC62">
            <v>1</v>
          </cell>
          <cell r="BD62">
            <v>1</v>
          </cell>
          <cell r="BE62">
            <v>1</v>
          </cell>
          <cell r="BF62">
            <v>1</v>
          </cell>
          <cell r="BG62">
            <v>1</v>
          </cell>
          <cell r="BH62">
            <v>1</v>
          </cell>
          <cell r="BI62">
            <v>1</v>
          </cell>
          <cell r="BJ62">
            <v>1</v>
          </cell>
          <cell r="BK62">
            <v>1</v>
          </cell>
          <cell r="BL62">
            <v>1</v>
          </cell>
          <cell r="BM62">
            <v>1</v>
          </cell>
          <cell r="BN62">
            <v>1</v>
          </cell>
          <cell r="BO62">
            <v>1</v>
          </cell>
          <cell r="BP62">
            <v>1</v>
          </cell>
          <cell r="BQ62">
            <v>1</v>
          </cell>
          <cell r="BR62">
            <v>1</v>
          </cell>
          <cell r="BS62">
            <v>1</v>
          </cell>
        </row>
        <row r="63">
          <cell r="K63">
            <v>1</v>
          </cell>
          <cell r="L63">
            <v>1</v>
          </cell>
          <cell r="M63">
            <v>1</v>
          </cell>
          <cell r="N63">
            <v>1</v>
          </cell>
          <cell r="O63">
            <v>1</v>
          </cell>
          <cell r="P63">
            <v>1</v>
          </cell>
          <cell r="Q63">
            <v>1</v>
          </cell>
          <cell r="R63">
            <v>1</v>
          </cell>
          <cell r="S63">
            <v>1</v>
          </cell>
          <cell r="T63">
            <v>1</v>
          </cell>
          <cell r="U63">
            <v>1</v>
          </cell>
          <cell r="V63">
            <v>1</v>
          </cell>
          <cell r="W63">
            <v>1</v>
          </cell>
          <cell r="X63">
            <v>1</v>
          </cell>
          <cell r="Y63">
            <v>1</v>
          </cell>
          <cell r="Z63">
            <v>1</v>
          </cell>
          <cell r="AA63">
            <v>1</v>
          </cell>
          <cell r="AB63">
            <v>1</v>
          </cell>
          <cell r="AC63">
            <v>1</v>
          </cell>
          <cell r="AD63">
            <v>1</v>
          </cell>
          <cell r="AP63">
            <v>1</v>
          </cell>
          <cell r="AQ63">
            <v>5</v>
          </cell>
          <cell r="AR63">
            <v>6</v>
          </cell>
          <cell r="AZ63">
            <v>1</v>
          </cell>
          <cell r="BA63">
            <v>1</v>
          </cell>
          <cell r="BB63">
            <v>1</v>
          </cell>
          <cell r="BC63">
            <v>1</v>
          </cell>
          <cell r="BD63">
            <v>1</v>
          </cell>
          <cell r="BE63">
            <v>1</v>
          </cell>
          <cell r="BF63">
            <v>1</v>
          </cell>
          <cell r="BG63">
            <v>1</v>
          </cell>
          <cell r="BH63">
            <v>1</v>
          </cell>
          <cell r="BI63">
            <v>1</v>
          </cell>
          <cell r="BJ63">
            <v>1</v>
          </cell>
          <cell r="BK63">
            <v>1</v>
          </cell>
          <cell r="BL63">
            <v>1</v>
          </cell>
          <cell r="BM63">
            <v>1</v>
          </cell>
          <cell r="BN63">
            <v>1</v>
          </cell>
          <cell r="BO63">
            <v>1</v>
          </cell>
          <cell r="BP63">
            <v>1</v>
          </cell>
          <cell r="BQ63">
            <v>1</v>
          </cell>
          <cell r="BR63">
            <v>1</v>
          </cell>
          <cell r="BS63">
            <v>1</v>
          </cell>
        </row>
        <row r="64">
          <cell r="K64">
            <v>1</v>
          </cell>
          <cell r="L64">
            <v>1</v>
          </cell>
          <cell r="M64">
            <v>1</v>
          </cell>
          <cell r="N64">
            <v>1</v>
          </cell>
          <cell r="O64">
            <v>1</v>
          </cell>
          <cell r="P64">
            <v>1</v>
          </cell>
          <cell r="Q64">
            <v>1</v>
          </cell>
          <cell r="R64">
            <v>1</v>
          </cell>
          <cell r="S64">
            <v>1</v>
          </cell>
          <cell r="T64">
            <v>1</v>
          </cell>
          <cell r="U64">
            <v>1</v>
          </cell>
          <cell r="V64">
            <v>1</v>
          </cell>
          <cell r="W64">
            <v>1</v>
          </cell>
          <cell r="X64">
            <v>1</v>
          </cell>
          <cell r="Y64">
            <v>1</v>
          </cell>
          <cell r="Z64">
            <v>1</v>
          </cell>
          <cell r="AA64">
            <v>1</v>
          </cell>
          <cell r="AB64">
            <v>1</v>
          </cell>
          <cell r="AC64">
            <v>1</v>
          </cell>
          <cell r="AD64">
            <v>1</v>
          </cell>
          <cell r="AP64">
            <v>1</v>
          </cell>
          <cell r="AQ64">
            <v>5</v>
          </cell>
          <cell r="AR64">
            <v>7</v>
          </cell>
          <cell r="AZ64">
            <v>1</v>
          </cell>
          <cell r="BA64">
            <v>1</v>
          </cell>
          <cell r="BB64">
            <v>1</v>
          </cell>
          <cell r="BC64">
            <v>1</v>
          </cell>
          <cell r="BD64">
            <v>1</v>
          </cell>
          <cell r="BE64">
            <v>1</v>
          </cell>
          <cell r="BF64">
            <v>1</v>
          </cell>
          <cell r="BG64">
            <v>1</v>
          </cell>
          <cell r="BH64">
            <v>1</v>
          </cell>
          <cell r="BI64">
            <v>1</v>
          </cell>
          <cell r="BJ64">
            <v>1</v>
          </cell>
          <cell r="BK64">
            <v>1</v>
          </cell>
          <cell r="BL64">
            <v>1</v>
          </cell>
          <cell r="BM64">
            <v>1</v>
          </cell>
          <cell r="BN64">
            <v>1</v>
          </cell>
          <cell r="BO64">
            <v>1</v>
          </cell>
          <cell r="BP64">
            <v>1</v>
          </cell>
          <cell r="BQ64">
            <v>1</v>
          </cell>
          <cell r="BR64">
            <v>1</v>
          </cell>
          <cell r="BS64">
            <v>1</v>
          </cell>
        </row>
        <row r="65">
          <cell r="K65">
            <v>1</v>
          </cell>
          <cell r="L65">
            <v>1</v>
          </cell>
          <cell r="M65">
            <v>1</v>
          </cell>
          <cell r="N65">
            <v>1</v>
          </cell>
          <cell r="O65">
            <v>1</v>
          </cell>
          <cell r="P65">
            <v>1</v>
          </cell>
          <cell r="Q65">
            <v>1</v>
          </cell>
          <cell r="R65">
            <v>1</v>
          </cell>
          <cell r="S65">
            <v>1</v>
          </cell>
          <cell r="T65">
            <v>1</v>
          </cell>
          <cell r="U65">
            <v>1</v>
          </cell>
          <cell r="V65">
            <v>1</v>
          </cell>
          <cell r="W65">
            <v>1</v>
          </cell>
          <cell r="X65">
            <v>1</v>
          </cell>
          <cell r="Y65">
            <v>1</v>
          </cell>
          <cell r="Z65">
            <v>1</v>
          </cell>
          <cell r="AA65">
            <v>1</v>
          </cell>
          <cell r="AB65">
            <v>1</v>
          </cell>
          <cell r="AC65">
            <v>1</v>
          </cell>
          <cell r="AD65">
            <v>1</v>
          </cell>
          <cell r="AP65">
            <v>1</v>
          </cell>
          <cell r="AQ65">
            <v>5</v>
          </cell>
          <cell r="AR65">
            <v>8</v>
          </cell>
          <cell r="AZ65">
            <v>1</v>
          </cell>
          <cell r="BA65">
            <v>1</v>
          </cell>
          <cell r="BB65">
            <v>1</v>
          </cell>
          <cell r="BC65">
            <v>1</v>
          </cell>
          <cell r="BD65">
            <v>1</v>
          </cell>
          <cell r="BE65">
            <v>1</v>
          </cell>
          <cell r="BF65">
            <v>1</v>
          </cell>
          <cell r="BG65">
            <v>1</v>
          </cell>
          <cell r="BH65">
            <v>1</v>
          </cell>
          <cell r="BI65">
            <v>1</v>
          </cell>
          <cell r="BJ65">
            <v>1</v>
          </cell>
          <cell r="BK65">
            <v>1</v>
          </cell>
          <cell r="BL65">
            <v>1</v>
          </cell>
          <cell r="BM65">
            <v>1</v>
          </cell>
          <cell r="BN65">
            <v>1</v>
          </cell>
          <cell r="BO65">
            <v>1</v>
          </cell>
          <cell r="BP65">
            <v>1</v>
          </cell>
          <cell r="BQ65">
            <v>1</v>
          </cell>
          <cell r="BR65">
            <v>1</v>
          </cell>
          <cell r="BS65">
            <v>1</v>
          </cell>
        </row>
        <row r="66">
          <cell r="K66">
            <v>1</v>
          </cell>
          <cell r="L66">
            <v>1</v>
          </cell>
          <cell r="M66">
            <v>1</v>
          </cell>
          <cell r="N66">
            <v>1</v>
          </cell>
          <cell r="O66">
            <v>1</v>
          </cell>
          <cell r="P66">
            <v>1</v>
          </cell>
          <cell r="Q66">
            <v>1</v>
          </cell>
          <cell r="R66">
            <v>1</v>
          </cell>
          <cell r="S66">
            <v>1</v>
          </cell>
          <cell r="T66">
            <v>1</v>
          </cell>
          <cell r="U66">
            <v>1</v>
          </cell>
          <cell r="V66">
            <v>1</v>
          </cell>
          <cell r="W66">
            <v>1</v>
          </cell>
          <cell r="X66">
            <v>1</v>
          </cell>
          <cell r="Y66">
            <v>1</v>
          </cell>
          <cell r="Z66">
            <v>1</v>
          </cell>
          <cell r="AA66">
            <v>1</v>
          </cell>
          <cell r="AB66">
            <v>1</v>
          </cell>
          <cell r="AC66">
            <v>1</v>
          </cell>
          <cell r="AD66">
            <v>1</v>
          </cell>
          <cell r="AP66">
            <v>1</v>
          </cell>
          <cell r="AQ66">
            <v>5</v>
          </cell>
          <cell r="AR66">
            <v>9</v>
          </cell>
          <cell r="AZ66">
            <v>1</v>
          </cell>
          <cell r="BA66">
            <v>1</v>
          </cell>
          <cell r="BB66">
            <v>1</v>
          </cell>
          <cell r="BC66">
            <v>1</v>
          </cell>
          <cell r="BD66">
            <v>1</v>
          </cell>
          <cell r="BE66">
            <v>1</v>
          </cell>
          <cell r="BF66">
            <v>1</v>
          </cell>
          <cell r="BG66">
            <v>1</v>
          </cell>
          <cell r="BH66">
            <v>1</v>
          </cell>
          <cell r="BI66">
            <v>1</v>
          </cell>
          <cell r="BJ66">
            <v>1</v>
          </cell>
          <cell r="BK66">
            <v>1</v>
          </cell>
          <cell r="BL66">
            <v>1</v>
          </cell>
          <cell r="BM66">
            <v>1</v>
          </cell>
          <cell r="BN66">
            <v>1</v>
          </cell>
          <cell r="BO66">
            <v>1</v>
          </cell>
          <cell r="BP66">
            <v>1</v>
          </cell>
          <cell r="BQ66">
            <v>1</v>
          </cell>
          <cell r="BR66">
            <v>1</v>
          </cell>
          <cell r="BS66">
            <v>1</v>
          </cell>
        </row>
        <row r="67">
          <cell r="K67">
            <v>1</v>
          </cell>
          <cell r="L67">
            <v>1</v>
          </cell>
          <cell r="M67">
            <v>1</v>
          </cell>
          <cell r="N67">
            <v>1</v>
          </cell>
          <cell r="O67">
            <v>1</v>
          </cell>
          <cell r="P67">
            <v>1</v>
          </cell>
          <cell r="Q67">
            <v>1</v>
          </cell>
          <cell r="R67">
            <v>1</v>
          </cell>
          <cell r="S67">
            <v>1</v>
          </cell>
          <cell r="T67">
            <v>1</v>
          </cell>
          <cell r="U67">
            <v>1</v>
          </cell>
          <cell r="V67">
            <v>1</v>
          </cell>
          <cell r="W67">
            <v>1</v>
          </cell>
          <cell r="X67">
            <v>1</v>
          </cell>
          <cell r="Y67">
            <v>1</v>
          </cell>
          <cell r="Z67">
            <v>1</v>
          </cell>
          <cell r="AA67">
            <v>1</v>
          </cell>
          <cell r="AB67">
            <v>1</v>
          </cell>
          <cell r="AC67">
            <v>1</v>
          </cell>
          <cell r="AD67">
            <v>1</v>
          </cell>
          <cell r="AP67">
            <v>1</v>
          </cell>
          <cell r="AQ67">
            <v>5</v>
          </cell>
          <cell r="AR67">
            <v>10</v>
          </cell>
          <cell r="AZ67">
            <v>1</v>
          </cell>
          <cell r="BA67">
            <v>1</v>
          </cell>
          <cell r="BB67">
            <v>1</v>
          </cell>
          <cell r="BC67">
            <v>1</v>
          </cell>
          <cell r="BD67">
            <v>1</v>
          </cell>
          <cell r="BE67">
            <v>1</v>
          </cell>
          <cell r="BF67">
            <v>1</v>
          </cell>
          <cell r="BG67">
            <v>1</v>
          </cell>
          <cell r="BH67">
            <v>1</v>
          </cell>
          <cell r="BI67">
            <v>1</v>
          </cell>
          <cell r="BJ67">
            <v>1</v>
          </cell>
          <cell r="BK67">
            <v>1</v>
          </cell>
          <cell r="BL67">
            <v>1</v>
          </cell>
          <cell r="BM67">
            <v>1</v>
          </cell>
          <cell r="BN67">
            <v>1</v>
          </cell>
          <cell r="BO67">
            <v>1</v>
          </cell>
          <cell r="BP67">
            <v>1</v>
          </cell>
          <cell r="BQ67">
            <v>1</v>
          </cell>
          <cell r="BR67">
            <v>1</v>
          </cell>
          <cell r="BS67">
            <v>1</v>
          </cell>
        </row>
        <row r="68">
          <cell r="K68">
            <v>1</v>
          </cell>
          <cell r="L68">
            <v>1</v>
          </cell>
          <cell r="M68">
            <v>1</v>
          </cell>
          <cell r="N68">
            <v>1</v>
          </cell>
          <cell r="O68">
            <v>1</v>
          </cell>
          <cell r="P68">
            <v>1</v>
          </cell>
          <cell r="Q68">
            <v>1</v>
          </cell>
          <cell r="R68">
            <v>1</v>
          </cell>
          <cell r="S68">
            <v>1</v>
          </cell>
          <cell r="T68">
            <v>1</v>
          </cell>
          <cell r="U68">
            <v>1</v>
          </cell>
          <cell r="V68">
            <v>1</v>
          </cell>
          <cell r="W68">
            <v>1</v>
          </cell>
          <cell r="X68">
            <v>1</v>
          </cell>
          <cell r="Y68">
            <v>1</v>
          </cell>
          <cell r="Z68">
            <v>1</v>
          </cell>
          <cell r="AA68">
            <v>1</v>
          </cell>
          <cell r="AB68">
            <v>1</v>
          </cell>
          <cell r="AC68">
            <v>1</v>
          </cell>
          <cell r="AD68">
            <v>1</v>
          </cell>
          <cell r="AP68">
            <v>1</v>
          </cell>
          <cell r="AQ68">
            <v>6</v>
          </cell>
          <cell r="AR68">
            <v>1</v>
          </cell>
          <cell r="AZ68">
            <v>1</v>
          </cell>
          <cell r="BA68">
            <v>1</v>
          </cell>
          <cell r="BB68">
            <v>1</v>
          </cell>
          <cell r="BC68">
            <v>1</v>
          </cell>
          <cell r="BD68">
            <v>1</v>
          </cell>
          <cell r="BE68">
            <v>1</v>
          </cell>
          <cell r="BF68">
            <v>1</v>
          </cell>
          <cell r="BG68">
            <v>1</v>
          </cell>
          <cell r="BH68">
            <v>1</v>
          </cell>
          <cell r="BI68">
            <v>1</v>
          </cell>
          <cell r="BJ68">
            <v>1</v>
          </cell>
          <cell r="BK68">
            <v>1</v>
          </cell>
          <cell r="BL68">
            <v>1</v>
          </cell>
          <cell r="BM68">
            <v>1</v>
          </cell>
          <cell r="BN68">
            <v>1</v>
          </cell>
          <cell r="BO68">
            <v>1</v>
          </cell>
          <cell r="BP68">
            <v>1</v>
          </cell>
          <cell r="BQ68">
            <v>1</v>
          </cell>
          <cell r="BR68">
            <v>1</v>
          </cell>
          <cell r="BS68">
            <v>1</v>
          </cell>
        </row>
        <row r="69">
          <cell r="K69">
            <v>1</v>
          </cell>
          <cell r="L69">
            <v>1</v>
          </cell>
          <cell r="M69">
            <v>1</v>
          </cell>
          <cell r="N69">
            <v>1</v>
          </cell>
          <cell r="O69">
            <v>1</v>
          </cell>
          <cell r="P69">
            <v>1</v>
          </cell>
          <cell r="Q69">
            <v>1</v>
          </cell>
          <cell r="R69">
            <v>1</v>
          </cell>
          <cell r="S69">
            <v>1</v>
          </cell>
          <cell r="T69">
            <v>1</v>
          </cell>
          <cell r="U69">
            <v>1</v>
          </cell>
          <cell r="V69">
            <v>1</v>
          </cell>
          <cell r="W69">
            <v>1</v>
          </cell>
          <cell r="X69">
            <v>1</v>
          </cell>
          <cell r="Y69">
            <v>1</v>
          </cell>
          <cell r="Z69">
            <v>1</v>
          </cell>
          <cell r="AA69">
            <v>1</v>
          </cell>
          <cell r="AB69">
            <v>1</v>
          </cell>
          <cell r="AC69">
            <v>1</v>
          </cell>
          <cell r="AD69">
            <v>1</v>
          </cell>
          <cell r="AP69">
            <v>1</v>
          </cell>
          <cell r="AQ69">
            <v>6</v>
          </cell>
          <cell r="AR69">
            <v>2</v>
          </cell>
          <cell r="AZ69">
            <v>1</v>
          </cell>
          <cell r="BA69">
            <v>1</v>
          </cell>
          <cell r="BB69">
            <v>1</v>
          </cell>
          <cell r="BC69">
            <v>1</v>
          </cell>
          <cell r="BD69">
            <v>1</v>
          </cell>
          <cell r="BE69">
            <v>1</v>
          </cell>
          <cell r="BF69">
            <v>1</v>
          </cell>
          <cell r="BG69">
            <v>1</v>
          </cell>
          <cell r="BH69">
            <v>1</v>
          </cell>
          <cell r="BI69">
            <v>1</v>
          </cell>
          <cell r="BJ69">
            <v>1</v>
          </cell>
          <cell r="BK69">
            <v>1</v>
          </cell>
          <cell r="BL69">
            <v>1</v>
          </cell>
          <cell r="BM69">
            <v>1</v>
          </cell>
          <cell r="BN69">
            <v>1</v>
          </cell>
          <cell r="BO69">
            <v>1</v>
          </cell>
          <cell r="BP69">
            <v>1</v>
          </cell>
          <cell r="BQ69">
            <v>1</v>
          </cell>
          <cell r="BR69">
            <v>1</v>
          </cell>
          <cell r="BS69">
            <v>1</v>
          </cell>
        </row>
        <row r="70">
          <cell r="K70">
            <v>1</v>
          </cell>
          <cell r="L70">
            <v>1</v>
          </cell>
          <cell r="M70">
            <v>1</v>
          </cell>
          <cell r="N70">
            <v>1</v>
          </cell>
          <cell r="O70">
            <v>1</v>
          </cell>
          <cell r="P70">
            <v>1</v>
          </cell>
          <cell r="Q70">
            <v>1</v>
          </cell>
          <cell r="R70">
            <v>1</v>
          </cell>
          <cell r="S70">
            <v>1</v>
          </cell>
          <cell r="T70">
            <v>1</v>
          </cell>
          <cell r="U70">
            <v>1</v>
          </cell>
          <cell r="V70">
            <v>1</v>
          </cell>
          <cell r="W70">
            <v>1</v>
          </cell>
          <cell r="X70">
            <v>1</v>
          </cell>
          <cell r="Y70">
            <v>1</v>
          </cell>
          <cell r="Z70">
            <v>1</v>
          </cell>
          <cell r="AA70">
            <v>1</v>
          </cell>
          <cell r="AB70">
            <v>1</v>
          </cell>
          <cell r="AC70">
            <v>1</v>
          </cell>
          <cell r="AD70">
            <v>1</v>
          </cell>
          <cell r="AP70">
            <v>1</v>
          </cell>
          <cell r="AQ70">
            <v>6</v>
          </cell>
          <cell r="AR70">
            <v>3</v>
          </cell>
          <cell r="AZ70">
            <v>1</v>
          </cell>
          <cell r="BA70">
            <v>1</v>
          </cell>
          <cell r="BB70">
            <v>1</v>
          </cell>
          <cell r="BC70">
            <v>1</v>
          </cell>
          <cell r="BD70">
            <v>1</v>
          </cell>
          <cell r="BE70">
            <v>1</v>
          </cell>
          <cell r="BF70">
            <v>1</v>
          </cell>
          <cell r="BG70">
            <v>1</v>
          </cell>
          <cell r="BH70">
            <v>1</v>
          </cell>
          <cell r="BI70">
            <v>1</v>
          </cell>
          <cell r="BJ70">
            <v>1</v>
          </cell>
          <cell r="BK70">
            <v>1</v>
          </cell>
          <cell r="BL70">
            <v>1</v>
          </cell>
          <cell r="BM70">
            <v>1</v>
          </cell>
          <cell r="BN70">
            <v>1</v>
          </cell>
          <cell r="BO70">
            <v>1</v>
          </cell>
          <cell r="BP70">
            <v>1</v>
          </cell>
          <cell r="BQ70">
            <v>1</v>
          </cell>
          <cell r="BR70">
            <v>1</v>
          </cell>
          <cell r="BS70">
            <v>1</v>
          </cell>
        </row>
        <row r="71">
          <cell r="K71">
            <v>1</v>
          </cell>
          <cell r="L71">
            <v>1</v>
          </cell>
          <cell r="M71">
            <v>1</v>
          </cell>
          <cell r="N71">
            <v>1</v>
          </cell>
          <cell r="O71">
            <v>1</v>
          </cell>
          <cell r="P71">
            <v>1</v>
          </cell>
          <cell r="Q71">
            <v>1</v>
          </cell>
          <cell r="R71">
            <v>1</v>
          </cell>
          <cell r="S71">
            <v>1</v>
          </cell>
          <cell r="T71">
            <v>1</v>
          </cell>
          <cell r="U71">
            <v>1</v>
          </cell>
          <cell r="V71">
            <v>1</v>
          </cell>
          <cell r="W71">
            <v>1</v>
          </cell>
          <cell r="X71">
            <v>1</v>
          </cell>
          <cell r="Y71">
            <v>1</v>
          </cell>
          <cell r="Z71">
            <v>1</v>
          </cell>
          <cell r="AA71">
            <v>1</v>
          </cell>
          <cell r="AB71">
            <v>1</v>
          </cell>
          <cell r="AC71">
            <v>1</v>
          </cell>
          <cell r="AD71">
            <v>1</v>
          </cell>
          <cell r="AP71">
            <v>1</v>
          </cell>
          <cell r="AQ71">
            <v>6</v>
          </cell>
          <cell r="AR71">
            <v>4</v>
          </cell>
          <cell r="AZ71">
            <v>1</v>
          </cell>
          <cell r="BA71">
            <v>1</v>
          </cell>
          <cell r="BB71">
            <v>1</v>
          </cell>
          <cell r="BC71">
            <v>1</v>
          </cell>
          <cell r="BD71">
            <v>1</v>
          </cell>
          <cell r="BE71">
            <v>1</v>
          </cell>
          <cell r="BF71">
            <v>1</v>
          </cell>
          <cell r="BG71">
            <v>1</v>
          </cell>
          <cell r="BH71">
            <v>1</v>
          </cell>
          <cell r="BI71">
            <v>1</v>
          </cell>
          <cell r="BJ71">
            <v>1</v>
          </cell>
          <cell r="BK71">
            <v>1</v>
          </cell>
          <cell r="BL71">
            <v>1</v>
          </cell>
          <cell r="BM71">
            <v>1</v>
          </cell>
          <cell r="BN71">
            <v>1</v>
          </cell>
          <cell r="BO71">
            <v>1</v>
          </cell>
          <cell r="BP71">
            <v>1</v>
          </cell>
          <cell r="BQ71">
            <v>1</v>
          </cell>
          <cell r="BR71">
            <v>1</v>
          </cell>
          <cell r="BS71">
            <v>1</v>
          </cell>
        </row>
        <row r="72">
          <cell r="K72">
            <v>1</v>
          </cell>
          <cell r="L72">
            <v>1</v>
          </cell>
          <cell r="M72">
            <v>1</v>
          </cell>
          <cell r="N72">
            <v>1</v>
          </cell>
          <cell r="O72">
            <v>1</v>
          </cell>
          <cell r="P72">
            <v>1</v>
          </cell>
          <cell r="Q72">
            <v>1</v>
          </cell>
          <cell r="R72">
            <v>1</v>
          </cell>
          <cell r="S72">
            <v>1</v>
          </cell>
          <cell r="T72">
            <v>1</v>
          </cell>
          <cell r="U72">
            <v>1</v>
          </cell>
          <cell r="V72">
            <v>1</v>
          </cell>
          <cell r="W72">
            <v>1</v>
          </cell>
          <cell r="X72">
            <v>1</v>
          </cell>
          <cell r="Y72">
            <v>1</v>
          </cell>
          <cell r="Z72">
            <v>1</v>
          </cell>
          <cell r="AA72">
            <v>1</v>
          </cell>
          <cell r="AB72">
            <v>1</v>
          </cell>
          <cell r="AC72">
            <v>1</v>
          </cell>
          <cell r="AD72">
            <v>1</v>
          </cell>
          <cell r="AP72">
            <v>1</v>
          </cell>
          <cell r="AQ72">
            <v>6</v>
          </cell>
          <cell r="AR72">
            <v>5</v>
          </cell>
          <cell r="AZ72">
            <v>1</v>
          </cell>
          <cell r="BA72">
            <v>1</v>
          </cell>
          <cell r="BB72">
            <v>1</v>
          </cell>
          <cell r="BC72">
            <v>1</v>
          </cell>
          <cell r="BD72">
            <v>1</v>
          </cell>
          <cell r="BE72">
            <v>1</v>
          </cell>
          <cell r="BF72">
            <v>1</v>
          </cell>
          <cell r="BG72">
            <v>1</v>
          </cell>
          <cell r="BH72">
            <v>1</v>
          </cell>
          <cell r="BI72">
            <v>1</v>
          </cell>
          <cell r="BJ72">
            <v>1</v>
          </cell>
          <cell r="BK72">
            <v>1</v>
          </cell>
          <cell r="BL72">
            <v>1</v>
          </cell>
          <cell r="BM72">
            <v>1</v>
          </cell>
          <cell r="BN72">
            <v>1</v>
          </cell>
          <cell r="BO72">
            <v>1</v>
          </cell>
          <cell r="BP72">
            <v>1</v>
          </cell>
          <cell r="BQ72">
            <v>1</v>
          </cell>
          <cell r="BR72">
            <v>1</v>
          </cell>
          <cell r="BS72">
            <v>1</v>
          </cell>
        </row>
        <row r="73">
          <cell r="K73">
            <v>1</v>
          </cell>
          <cell r="L73">
            <v>1</v>
          </cell>
          <cell r="M73">
            <v>1</v>
          </cell>
          <cell r="N73">
            <v>1</v>
          </cell>
          <cell r="O73">
            <v>1</v>
          </cell>
          <cell r="P73">
            <v>1</v>
          </cell>
          <cell r="Q73">
            <v>1</v>
          </cell>
          <cell r="R73">
            <v>1</v>
          </cell>
          <cell r="S73">
            <v>1</v>
          </cell>
          <cell r="T73">
            <v>1</v>
          </cell>
          <cell r="U73">
            <v>1</v>
          </cell>
          <cell r="V73">
            <v>1</v>
          </cell>
          <cell r="W73">
            <v>1</v>
          </cell>
          <cell r="X73">
            <v>1</v>
          </cell>
          <cell r="Y73">
            <v>1</v>
          </cell>
          <cell r="Z73">
            <v>1</v>
          </cell>
          <cell r="AA73">
            <v>1</v>
          </cell>
          <cell r="AB73">
            <v>1</v>
          </cell>
          <cell r="AC73">
            <v>1</v>
          </cell>
          <cell r="AD73">
            <v>1</v>
          </cell>
          <cell r="AP73">
            <v>1</v>
          </cell>
          <cell r="AQ73">
            <v>6</v>
          </cell>
          <cell r="AR73">
            <v>6</v>
          </cell>
          <cell r="AZ73">
            <v>1</v>
          </cell>
          <cell r="BA73">
            <v>1</v>
          </cell>
          <cell r="BB73">
            <v>1</v>
          </cell>
          <cell r="BC73">
            <v>1</v>
          </cell>
          <cell r="BD73">
            <v>1</v>
          </cell>
          <cell r="BE73">
            <v>1</v>
          </cell>
          <cell r="BF73">
            <v>1</v>
          </cell>
          <cell r="BG73">
            <v>1</v>
          </cell>
          <cell r="BH73">
            <v>1</v>
          </cell>
          <cell r="BI73">
            <v>1</v>
          </cell>
          <cell r="BJ73">
            <v>1</v>
          </cell>
          <cell r="BK73">
            <v>1</v>
          </cell>
          <cell r="BL73">
            <v>1</v>
          </cell>
          <cell r="BM73">
            <v>1</v>
          </cell>
          <cell r="BN73">
            <v>1</v>
          </cell>
          <cell r="BO73">
            <v>1</v>
          </cell>
          <cell r="BP73">
            <v>1</v>
          </cell>
          <cell r="BQ73">
            <v>1</v>
          </cell>
          <cell r="BR73">
            <v>1</v>
          </cell>
          <cell r="BS73">
            <v>1</v>
          </cell>
        </row>
        <row r="74">
          <cell r="K74">
            <v>1</v>
          </cell>
          <cell r="L74">
            <v>1</v>
          </cell>
          <cell r="M74">
            <v>1</v>
          </cell>
          <cell r="N74">
            <v>1</v>
          </cell>
          <cell r="O74">
            <v>1</v>
          </cell>
          <cell r="P74">
            <v>1</v>
          </cell>
          <cell r="Q74">
            <v>1</v>
          </cell>
          <cell r="R74">
            <v>1</v>
          </cell>
          <cell r="S74">
            <v>1</v>
          </cell>
          <cell r="T74">
            <v>1</v>
          </cell>
          <cell r="U74">
            <v>1</v>
          </cell>
          <cell r="V74">
            <v>1</v>
          </cell>
          <cell r="W74">
            <v>1</v>
          </cell>
          <cell r="X74">
            <v>1</v>
          </cell>
          <cell r="Y74">
            <v>1</v>
          </cell>
          <cell r="Z74">
            <v>1</v>
          </cell>
          <cell r="AA74">
            <v>1</v>
          </cell>
          <cell r="AB74">
            <v>1</v>
          </cell>
          <cell r="AC74">
            <v>1</v>
          </cell>
          <cell r="AD74">
            <v>1</v>
          </cell>
          <cell r="AP74">
            <v>1</v>
          </cell>
          <cell r="AQ74">
            <v>6</v>
          </cell>
          <cell r="AR74">
            <v>7</v>
          </cell>
          <cell r="AZ74">
            <v>1</v>
          </cell>
          <cell r="BA74">
            <v>1</v>
          </cell>
          <cell r="BB74">
            <v>1</v>
          </cell>
          <cell r="BC74">
            <v>1</v>
          </cell>
          <cell r="BD74">
            <v>1</v>
          </cell>
          <cell r="BE74">
            <v>1</v>
          </cell>
          <cell r="BF74">
            <v>1</v>
          </cell>
          <cell r="BG74">
            <v>1</v>
          </cell>
          <cell r="BH74">
            <v>1</v>
          </cell>
          <cell r="BI74">
            <v>1</v>
          </cell>
          <cell r="BJ74">
            <v>1</v>
          </cell>
          <cell r="BK74">
            <v>1</v>
          </cell>
          <cell r="BL74">
            <v>1</v>
          </cell>
          <cell r="BM74">
            <v>1</v>
          </cell>
          <cell r="BN74">
            <v>1</v>
          </cell>
          <cell r="BO74">
            <v>1</v>
          </cell>
          <cell r="BP74">
            <v>1</v>
          </cell>
          <cell r="BQ74">
            <v>1</v>
          </cell>
          <cell r="BR74">
            <v>1</v>
          </cell>
          <cell r="BS74">
            <v>1</v>
          </cell>
        </row>
        <row r="75">
          <cell r="K75">
            <v>1</v>
          </cell>
          <cell r="L75">
            <v>1</v>
          </cell>
          <cell r="M75">
            <v>1</v>
          </cell>
          <cell r="N75">
            <v>1</v>
          </cell>
          <cell r="O75">
            <v>1</v>
          </cell>
          <cell r="P75">
            <v>1</v>
          </cell>
          <cell r="Q75">
            <v>1</v>
          </cell>
          <cell r="R75">
            <v>1</v>
          </cell>
          <cell r="S75">
            <v>1</v>
          </cell>
          <cell r="T75">
            <v>1</v>
          </cell>
          <cell r="U75">
            <v>1</v>
          </cell>
          <cell r="V75">
            <v>1</v>
          </cell>
          <cell r="W75">
            <v>1</v>
          </cell>
          <cell r="X75">
            <v>1</v>
          </cell>
          <cell r="Y75">
            <v>1</v>
          </cell>
          <cell r="Z75">
            <v>1</v>
          </cell>
          <cell r="AA75">
            <v>1</v>
          </cell>
          <cell r="AB75">
            <v>1</v>
          </cell>
          <cell r="AC75">
            <v>1</v>
          </cell>
          <cell r="AD75">
            <v>1</v>
          </cell>
          <cell r="AP75">
            <v>1</v>
          </cell>
          <cell r="AQ75">
            <v>6</v>
          </cell>
          <cell r="AR75">
            <v>8</v>
          </cell>
          <cell r="AZ75">
            <v>1</v>
          </cell>
          <cell r="BA75">
            <v>1</v>
          </cell>
          <cell r="BB75">
            <v>1</v>
          </cell>
          <cell r="BC75">
            <v>1</v>
          </cell>
          <cell r="BD75">
            <v>1</v>
          </cell>
          <cell r="BE75">
            <v>1</v>
          </cell>
          <cell r="BF75">
            <v>1</v>
          </cell>
          <cell r="BG75">
            <v>1</v>
          </cell>
          <cell r="BH75">
            <v>1</v>
          </cell>
          <cell r="BI75">
            <v>1</v>
          </cell>
          <cell r="BJ75">
            <v>1</v>
          </cell>
          <cell r="BK75">
            <v>1</v>
          </cell>
          <cell r="BL75">
            <v>1</v>
          </cell>
          <cell r="BM75">
            <v>1</v>
          </cell>
          <cell r="BN75">
            <v>1</v>
          </cell>
          <cell r="BO75">
            <v>1</v>
          </cell>
          <cell r="BP75">
            <v>1</v>
          </cell>
          <cell r="BQ75">
            <v>1</v>
          </cell>
          <cell r="BR75">
            <v>1</v>
          </cell>
          <cell r="BS75">
            <v>1</v>
          </cell>
        </row>
        <row r="76">
          <cell r="K76">
            <v>1</v>
          </cell>
          <cell r="L76">
            <v>1</v>
          </cell>
          <cell r="M76">
            <v>1</v>
          </cell>
          <cell r="N76">
            <v>1</v>
          </cell>
          <cell r="O76">
            <v>1</v>
          </cell>
          <cell r="P76">
            <v>1</v>
          </cell>
          <cell r="Q76">
            <v>1</v>
          </cell>
          <cell r="R76">
            <v>1</v>
          </cell>
          <cell r="S76">
            <v>1</v>
          </cell>
          <cell r="T76">
            <v>1</v>
          </cell>
          <cell r="U76">
            <v>1</v>
          </cell>
          <cell r="V76">
            <v>1</v>
          </cell>
          <cell r="W76">
            <v>1</v>
          </cell>
          <cell r="X76">
            <v>1</v>
          </cell>
          <cell r="Y76">
            <v>1</v>
          </cell>
          <cell r="Z76">
            <v>1</v>
          </cell>
          <cell r="AA76">
            <v>1</v>
          </cell>
          <cell r="AB76">
            <v>1</v>
          </cell>
          <cell r="AC76">
            <v>1</v>
          </cell>
          <cell r="AD76">
            <v>1</v>
          </cell>
          <cell r="AP76">
            <v>1</v>
          </cell>
          <cell r="AQ76">
            <v>6</v>
          </cell>
          <cell r="AR76">
            <v>9</v>
          </cell>
          <cell r="AZ76">
            <v>1</v>
          </cell>
          <cell r="BA76">
            <v>1</v>
          </cell>
          <cell r="BB76">
            <v>1</v>
          </cell>
          <cell r="BC76">
            <v>1</v>
          </cell>
          <cell r="BD76">
            <v>1</v>
          </cell>
          <cell r="BE76">
            <v>1</v>
          </cell>
          <cell r="BF76">
            <v>1</v>
          </cell>
          <cell r="BG76">
            <v>1</v>
          </cell>
          <cell r="BH76">
            <v>1</v>
          </cell>
          <cell r="BI76">
            <v>1</v>
          </cell>
          <cell r="BJ76">
            <v>1</v>
          </cell>
          <cell r="BK76">
            <v>1</v>
          </cell>
          <cell r="BL76">
            <v>1</v>
          </cell>
          <cell r="BM76">
            <v>1</v>
          </cell>
          <cell r="BN76">
            <v>1</v>
          </cell>
          <cell r="BO76">
            <v>1</v>
          </cell>
          <cell r="BP76">
            <v>1</v>
          </cell>
          <cell r="BQ76">
            <v>1</v>
          </cell>
          <cell r="BR76">
            <v>1</v>
          </cell>
          <cell r="BS76">
            <v>1</v>
          </cell>
        </row>
        <row r="77">
          <cell r="K77">
            <v>1</v>
          </cell>
          <cell r="L77">
            <v>1</v>
          </cell>
          <cell r="M77">
            <v>1</v>
          </cell>
          <cell r="N77">
            <v>1</v>
          </cell>
          <cell r="O77">
            <v>1</v>
          </cell>
          <cell r="P77">
            <v>1</v>
          </cell>
          <cell r="Q77">
            <v>1</v>
          </cell>
          <cell r="R77">
            <v>1</v>
          </cell>
          <cell r="S77">
            <v>1</v>
          </cell>
          <cell r="T77">
            <v>1</v>
          </cell>
          <cell r="U77">
            <v>1</v>
          </cell>
          <cell r="V77">
            <v>1</v>
          </cell>
          <cell r="W77">
            <v>1</v>
          </cell>
          <cell r="X77">
            <v>1</v>
          </cell>
          <cell r="Y77">
            <v>1</v>
          </cell>
          <cell r="Z77">
            <v>1</v>
          </cell>
          <cell r="AA77">
            <v>1</v>
          </cell>
          <cell r="AB77">
            <v>1</v>
          </cell>
          <cell r="AC77">
            <v>1</v>
          </cell>
          <cell r="AD77">
            <v>1</v>
          </cell>
          <cell r="AP77">
            <v>1</v>
          </cell>
          <cell r="AQ77">
            <v>6</v>
          </cell>
          <cell r="AR77">
            <v>10</v>
          </cell>
          <cell r="AZ77">
            <v>1</v>
          </cell>
          <cell r="BA77">
            <v>1</v>
          </cell>
          <cell r="BB77">
            <v>1</v>
          </cell>
          <cell r="BC77">
            <v>1</v>
          </cell>
          <cell r="BD77">
            <v>1</v>
          </cell>
          <cell r="BE77">
            <v>1</v>
          </cell>
          <cell r="BF77">
            <v>1</v>
          </cell>
          <cell r="BG77">
            <v>1</v>
          </cell>
          <cell r="BH77">
            <v>1</v>
          </cell>
          <cell r="BI77">
            <v>1</v>
          </cell>
          <cell r="BJ77">
            <v>1</v>
          </cell>
          <cell r="BK77">
            <v>1</v>
          </cell>
          <cell r="BL77">
            <v>1</v>
          </cell>
          <cell r="BM77">
            <v>1</v>
          </cell>
          <cell r="BN77">
            <v>1</v>
          </cell>
          <cell r="BO77">
            <v>1</v>
          </cell>
          <cell r="BP77">
            <v>1</v>
          </cell>
          <cell r="BQ77">
            <v>1</v>
          </cell>
          <cell r="BR77">
            <v>1</v>
          </cell>
          <cell r="BS77">
            <v>1</v>
          </cell>
        </row>
        <row r="78">
          <cell r="K78">
            <v>1</v>
          </cell>
          <cell r="L78">
            <v>1</v>
          </cell>
          <cell r="M78">
            <v>1</v>
          </cell>
          <cell r="N78">
            <v>1</v>
          </cell>
          <cell r="O78">
            <v>1</v>
          </cell>
          <cell r="P78">
            <v>1</v>
          </cell>
          <cell r="Q78">
            <v>1</v>
          </cell>
          <cell r="R78">
            <v>1</v>
          </cell>
          <cell r="S78">
            <v>1</v>
          </cell>
          <cell r="T78">
            <v>1</v>
          </cell>
          <cell r="U78">
            <v>1</v>
          </cell>
          <cell r="V78">
            <v>1</v>
          </cell>
          <cell r="W78">
            <v>1</v>
          </cell>
          <cell r="X78">
            <v>1</v>
          </cell>
          <cell r="Y78">
            <v>1</v>
          </cell>
          <cell r="Z78">
            <v>1</v>
          </cell>
          <cell r="AA78">
            <v>1</v>
          </cell>
          <cell r="AB78">
            <v>1</v>
          </cell>
          <cell r="AC78">
            <v>1</v>
          </cell>
          <cell r="AD78">
            <v>1</v>
          </cell>
          <cell r="AP78">
            <v>1</v>
          </cell>
          <cell r="AQ78">
            <v>7</v>
          </cell>
          <cell r="AR78">
            <v>1</v>
          </cell>
          <cell r="AZ78">
            <v>1</v>
          </cell>
          <cell r="BA78">
            <v>1</v>
          </cell>
          <cell r="BB78">
            <v>1</v>
          </cell>
          <cell r="BC78">
            <v>1</v>
          </cell>
          <cell r="BD78">
            <v>1</v>
          </cell>
          <cell r="BE78">
            <v>1</v>
          </cell>
          <cell r="BF78">
            <v>1</v>
          </cell>
          <cell r="BG78">
            <v>1</v>
          </cell>
          <cell r="BH78">
            <v>1</v>
          </cell>
          <cell r="BI78">
            <v>1</v>
          </cell>
          <cell r="BJ78">
            <v>1</v>
          </cell>
          <cell r="BK78">
            <v>1</v>
          </cell>
          <cell r="BL78">
            <v>1</v>
          </cell>
          <cell r="BM78">
            <v>1</v>
          </cell>
          <cell r="BN78">
            <v>1</v>
          </cell>
          <cell r="BO78">
            <v>1</v>
          </cell>
          <cell r="BP78">
            <v>1</v>
          </cell>
          <cell r="BQ78">
            <v>1</v>
          </cell>
          <cell r="BR78">
            <v>1</v>
          </cell>
          <cell r="BS78">
            <v>1</v>
          </cell>
        </row>
        <row r="79">
          <cell r="K79">
            <v>1</v>
          </cell>
          <cell r="L79">
            <v>1</v>
          </cell>
          <cell r="M79">
            <v>1</v>
          </cell>
          <cell r="N79">
            <v>1</v>
          </cell>
          <cell r="O79">
            <v>1</v>
          </cell>
          <cell r="P79">
            <v>1</v>
          </cell>
          <cell r="Q79">
            <v>1</v>
          </cell>
          <cell r="R79">
            <v>1</v>
          </cell>
          <cell r="S79">
            <v>1</v>
          </cell>
          <cell r="T79">
            <v>1</v>
          </cell>
          <cell r="U79">
            <v>1</v>
          </cell>
          <cell r="V79">
            <v>1</v>
          </cell>
          <cell r="W79">
            <v>1</v>
          </cell>
          <cell r="X79">
            <v>1</v>
          </cell>
          <cell r="Y79">
            <v>1</v>
          </cell>
          <cell r="Z79">
            <v>1</v>
          </cell>
          <cell r="AA79">
            <v>1</v>
          </cell>
          <cell r="AB79">
            <v>1</v>
          </cell>
          <cell r="AC79">
            <v>1</v>
          </cell>
          <cell r="AD79">
            <v>1</v>
          </cell>
          <cell r="AP79">
            <v>1</v>
          </cell>
          <cell r="AQ79">
            <v>7</v>
          </cell>
          <cell r="AR79">
            <v>2</v>
          </cell>
          <cell r="AZ79">
            <v>1</v>
          </cell>
          <cell r="BA79">
            <v>1</v>
          </cell>
          <cell r="BB79">
            <v>1</v>
          </cell>
          <cell r="BC79">
            <v>1</v>
          </cell>
          <cell r="BD79">
            <v>1</v>
          </cell>
          <cell r="BE79">
            <v>1</v>
          </cell>
          <cell r="BF79">
            <v>1</v>
          </cell>
          <cell r="BG79">
            <v>1</v>
          </cell>
          <cell r="BH79">
            <v>1</v>
          </cell>
          <cell r="BI79">
            <v>1</v>
          </cell>
          <cell r="BJ79">
            <v>1</v>
          </cell>
          <cell r="BK79">
            <v>1</v>
          </cell>
          <cell r="BL79">
            <v>1</v>
          </cell>
          <cell r="BM79">
            <v>1</v>
          </cell>
          <cell r="BN79">
            <v>1</v>
          </cell>
          <cell r="BO79">
            <v>1</v>
          </cell>
          <cell r="BP79">
            <v>1</v>
          </cell>
          <cell r="BQ79">
            <v>1</v>
          </cell>
          <cell r="BR79">
            <v>1</v>
          </cell>
          <cell r="BS79">
            <v>1</v>
          </cell>
        </row>
        <row r="80">
          <cell r="K80">
            <v>1</v>
          </cell>
          <cell r="L80">
            <v>1</v>
          </cell>
          <cell r="M80">
            <v>1</v>
          </cell>
          <cell r="N80">
            <v>1</v>
          </cell>
          <cell r="O80">
            <v>1</v>
          </cell>
          <cell r="P80">
            <v>1</v>
          </cell>
          <cell r="Q80">
            <v>1</v>
          </cell>
          <cell r="R80">
            <v>1</v>
          </cell>
          <cell r="S80">
            <v>1</v>
          </cell>
          <cell r="T80">
            <v>1</v>
          </cell>
          <cell r="U80">
            <v>1</v>
          </cell>
          <cell r="V80">
            <v>1</v>
          </cell>
          <cell r="W80">
            <v>1</v>
          </cell>
          <cell r="X80">
            <v>1</v>
          </cell>
          <cell r="Y80">
            <v>1</v>
          </cell>
          <cell r="Z80">
            <v>1</v>
          </cell>
          <cell r="AA80">
            <v>1</v>
          </cell>
          <cell r="AB80">
            <v>1</v>
          </cell>
          <cell r="AC80">
            <v>1</v>
          </cell>
          <cell r="AD80">
            <v>1</v>
          </cell>
          <cell r="AP80">
            <v>1</v>
          </cell>
          <cell r="AQ80">
            <v>7</v>
          </cell>
          <cell r="AR80">
            <v>3</v>
          </cell>
          <cell r="AZ80">
            <v>1</v>
          </cell>
          <cell r="BA80">
            <v>1</v>
          </cell>
          <cell r="BB80">
            <v>1</v>
          </cell>
          <cell r="BC80">
            <v>1</v>
          </cell>
          <cell r="BD80">
            <v>1</v>
          </cell>
          <cell r="BE80">
            <v>1</v>
          </cell>
          <cell r="BF80">
            <v>1</v>
          </cell>
          <cell r="BG80">
            <v>1</v>
          </cell>
          <cell r="BH80">
            <v>1</v>
          </cell>
          <cell r="BI80">
            <v>1</v>
          </cell>
          <cell r="BJ80">
            <v>1</v>
          </cell>
          <cell r="BK80">
            <v>1</v>
          </cell>
          <cell r="BL80">
            <v>1</v>
          </cell>
          <cell r="BM80">
            <v>1</v>
          </cell>
          <cell r="BN80">
            <v>1</v>
          </cell>
          <cell r="BO80">
            <v>1</v>
          </cell>
          <cell r="BP80">
            <v>1</v>
          </cell>
          <cell r="BQ80">
            <v>1</v>
          </cell>
          <cell r="BR80">
            <v>1</v>
          </cell>
          <cell r="BS80">
            <v>1</v>
          </cell>
        </row>
        <row r="81">
          <cell r="K81">
            <v>1</v>
          </cell>
          <cell r="L81">
            <v>1</v>
          </cell>
          <cell r="M81">
            <v>1</v>
          </cell>
          <cell r="N81">
            <v>1</v>
          </cell>
          <cell r="O81">
            <v>1</v>
          </cell>
          <cell r="P81">
            <v>1</v>
          </cell>
          <cell r="Q81">
            <v>1</v>
          </cell>
          <cell r="R81">
            <v>1</v>
          </cell>
          <cell r="S81">
            <v>1</v>
          </cell>
          <cell r="T81">
            <v>1</v>
          </cell>
          <cell r="U81">
            <v>1</v>
          </cell>
          <cell r="V81">
            <v>1</v>
          </cell>
          <cell r="W81">
            <v>1</v>
          </cell>
          <cell r="X81">
            <v>1</v>
          </cell>
          <cell r="Y81">
            <v>1</v>
          </cell>
          <cell r="Z81">
            <v>1</v>
          </cell>
          <cell r="AA81">
            <v>1</v>
          </cell>
          <cell r="AB81">
            <v>1</v>
          </cell>
          <cell r="AC81">
            <v>1</v>
          </cell>
          <cell r="AD81">
            <v>1</v>
          </cell>
          <cell r="AP81">
            <v>1</v>
          </cell>
          <cell r="AQ81">
            <v>7</v>
          </cell>
          <cell r="AR81">
            <v>4</v>
          </cell>
          <cell r="AZ81">
            <v>1</v>
          </cell>
          <cell r="BA81">
            <v>1</v>
          </cell>
          <cell r="BB81">
            <v>1</v>
          </cell>
          <cell r="BC81">
            <v>1</v>
          </cell>
          <cell r="BD81">
            <v>1</v>
          </cell>
          <cell r="BE81">
            <v>1</v>
          </cell>
          <cell r="BF81">
            <v>1</v>
          </cell>
          <cell r="BG81">
            <v>1</v>
          </cell>
          <cell r="BH81">
            <v>1</v>
          </cell>
          <cell r="BI81">
            <v>1</v>
          </cell>
          <cell r="BJ81">
            <v>1</v>
          </cell>
          <cell r="BK81">
            <v>1</v>
          </cell>
          <cell r="BL81">
            <v>1</v>
          </cell>
          <cell r="BM81">
            <v>1</v>
          </cell>
          <cell r="BN81">
            <v>1</v>
          </cell>
          <cell r="BO81">
            <v>1</v>
          </cell>
          <cell r="BP81">
            <v>1</v>
          </cell>
          <cell r="BQ81">
            <v>1</v>
          </cell>
          <cell r="BR81">
            <v>1</v>
          </cell>
          <cell r="BS81">
            <v>1</v>
          </cell>
        </row>
        <row r="82">
          <cell r="K82">
            <v>1</v>
          </cell>
          <cell r="L82">
            <v>1</v>
          </cell>
          <cell r="M82">
            <v>1</v>
          </cell>
          <cell r="N82">
            <v>1</v>
          </cell>
          <cell r="O82">
            <v>1</v>
          </cell>
          <cell r="P82">
            <v>1</v>
          </cell>
          <cell r="Q82">
            <v>1</v>
          </cell>
          <cell r="R82">
            <v>1</v>
          </cell>
          <cell r="S82">
            <v>1</v>
          </cell>
          <cell r="T82">
            <v>1</v>
          </cell>
          <cell r="U82">
            <v>1</v>
          </cell>
          <cell r="V82">
            <v>1</v>
          </cell>
          <cell r="W82">
            <v>1</v>
          </cell>
          <cell r="X82">
            <v>1</v>
          </cell>
          <cell r="Y82">
            <v>1</v>
          </cell>
          <cell r="Z82">
            <v>1</v>
          </cell>
          <cell r="AA82">
            <v>1</v>
          </cell>
          <cell r="AB82">
            <v>1</v>
          </cell>
          <cell r="AC82">
            <v>1</v>
          </cell>
          <cell r="AD82">
            <v>1</v>
          </cell>
          <cell r="AP82">
            <v>1</v>
          </cell>
          <cell r="AQ82">
            <v>7</v>
          </cell>
          <cell r="AR82">
            <v>5</v>
          </cell>
          <cell r="AZ82">
            <v>1</v>
          </cell>
          <cell r="BA82">
            <v>1</v>
          </cell>
          <cell r="BB82">
            <v>1</v>
          </cell>
          <cell r="BC82">
            <v>1</v>
          </cell>
          <cell r="BD82">
            <v>1</v>
          </cell>
          <cell r="BE82">
            <v>1</v>
          </cell>
          <cell r="BF82">
            <v>1</v>
          </cell>
          <cell r="BG82">
            <v>1</v>
          </cell>
          <cell r="BH82">
            <v>1</v>
          </cell>
          <cell r="BI82">
            <v>1</v>
          </cell>
          <cell r="BJ82">
            <v>1</v>
          </cell>
          <cell r="BK82">
            <v>1</v>
          </cell>
          <cell r="BL82">
            <v>1</v>
          </cell>
          <cell r="BM82">
            <v>1</v>
          </cell>
          <cell r="BN82">
            <v>1</v>
          </cell>
          <cell r="BO82">
            <v>1</v>
          </cell>
          <cell r="BP82">
            <v>1</v>
          </cell>
          <cell r="BQ82">
            <v>1</v>
          </cell>
          <cell r="BR82">
            <v>1</v>
          </cell>
          <cell r="BS82">
            <v>1</v>
          </cell>
        </row>
        <row r="83">
          <cell r="K83">
            <v>1</v>
          </cell>
          <cell r="L83">
            <v>1</v>
          </cell>
          <cell r="M83">
            <v>1</v>
          </cell>
          <cell r="N83">
            <v>1</v>
          </cell>
          <cell r="O83">
            <v>1</v>
          </cell>
          <cell r="P83">
            <v>1</v>
          </cell>
          <cell r="Q83">
            <v>1</v>
          </cell>
          <cell r="R83">
            <v>1</v>
          </cell>
          <cell r="S83">
            <v>1</v>
          </cell>
          <cell r="T83">
            <v>1</v>
          </cell>
          <cell r="U83">
            <v>1</v>
          </cell>
          <cell r="V83">
            <v>1</v>
          </cell>
          <cell r="W83">
            <v>1</v>
          </cell>
          <cell r="X83">
            <v>1</v>
          </cell>
          <cell r="Y83">
            <v>1</v>
          </cell>
          <cell r="Z83">
            <v>1</v>
          </cell>
          <cell r="AA83">
            <v>1</v>
          </cell>
          <cell r="AB83">
            <v>1</v>
          </cell>
          <cell r="AC83">
            <v>1</v>
          </cell>
          <cell r="AD83">
            <v>1</v>
          </cell>
          <cell r="AP83">
            <v>1</v>
          </cell>
          <cell r="AQ83">
            <v>7</v>
          </cell>
          <cell r="AR83">
            <v>6</v>
          </cell>
          <cell r="AZ83">
            <v>1</v>
          </cell>
          <cell r="BA83">
            <v>1</v>
          </cell>
          <cell r="BB83">
            <v>1</v>
          </cell>
          <cell r="BC83">
            <v>1</v>
          </cell>
          <cell r="BD83">
            <v>1</v>
          </cell>
          <cell r="BE83">
            <v>1</v>
          </cell>
          <cell r="BF83">
            <v>1</v>
          </cell>
          <cell r="BG83">
            <v>1</v>
          </cell>
          <cell r="BH83">
            <v>1</v>
          </cell>
          <cell r="BI83">
            <v>1</v>
          </cell>
          <cell r="BJ83">
            <v>1</v>
          </cell>
          <cell r="BK83">
            <v>1</v>
          </cell>
          <cell r="BL83">
            <v>1</v>
          </cell>
          <cell r="BM83">
            <v>1</v>
          </cell>
          <cell r="BN83">
            <v>1</v>
          </cell>
          <cell r="BO83">
            <v>1</v>
          </cell>
          <cell r="BP83">
            <v>1</v>
          </cell>
          <cell r="BQ83">
            <v>1</v>
          </cell>
          <cell r="BR83">
            <v>1</v>
          </cell>
          <cell r="BS83">
            <v>1</v>
          </cell>
        </row>
        <row r="84">
          <cell r="K84">
            <v>1</v>
          </cell>
          <cell r="L84">
            <v>1</v>
          </cell>
          <cell r="M84">
            <v>1</v>
          </cell>
          <cell r="N84">
            <v>1</v>
          </cell>
          <cell r="O84">
            <v>1</v>
          </cell>
          <cell r="P84">
            <v>1</v>
          </cell>
          <cell r="Q84">
            <v>1</v>
          </cell>
          <cell r="R84">
            <v>1</v>
          </cell>
          <cell r="S84">
            <v>1</v>
          </cell>
          <cell r="T84">
            <v>1</v>
          </cell>
          <cell r="U84">
            <v>1</v>
          </cell>
          <cell r="V84">
            <v>1</v>
          </cell>
          <cell r="W84">
            <v>1</v>
          </cell>
          <cell r="X84">
            <v>1</v>
          </cell>
          <cell r="Y84">
            <v>1</v>
          </cell>
          <cell r="Z84">
            <v>1</v>
          </cell>
          <cell r="AA84">
            <v>1</v>
          </cell>
          <cell r="AB84">
            <v>1</v>
          </cell>
          <cell r="AC84">
            <v>1</v>
          </cell>
          <cell r="AD84">
            <v>1</v>
          </cell>
          <cell r="AP84">
            <v>1</v>
          </cell>
          <cell r="AQ84">
            <v>7</v>
          </cell>
          <cell r="AR84">
            <v>7</v>
          </cell>
          <cell r="AZ84">
            <v>1</v>
          </cell>
          <cell r="BA84">
            <v>1</v>
          </cell>
          <cell r="BB84">
            <v>1</v>
          </cell>
          <cell r="BC84">
            <v>1</v>
          </cell>
          <cell r="BD84">
            <v>1</v>
          </cell>
          <cell r="BE84">
            <v>1</v>
          </cell>
          <cell r="BF84">
            <v>1</v>
          </cell>
          <cell r="BG84">
            <v>1</v>
          </cell>
          <cell r="BH84">
            <v>1</v>
          </cell>
          <cell r="BI84">
            <v>1</v>
          </cell>
          <cell r="BJ84">
            <v>1</v>
          </cell>
          <cell r="BK84">
            <v>1</v>
          </cell>
          <cell r="BL84">
            <v>1</v>
          </cell>
          <cell r="BM84">
            <v>1</v>
          </cell>
          <cell r="BN84">
            <v>1</v>
          </cell>
          <cell r="BO84">
            <v>1</v>
          </cell>
          <cell r="BP84">
            <v>1</v>
          </cell>
          <cell r="BQ84">
            <v>1</v>
          </cell>
          <cell r="BR84">
            <v>1</v>
          </cell>
          <cell r="BS84">
            <v>1</v>
          </cell>
        </row>
        <row r="85">
          <cell r="K85">
            <v>1</v>
          </cell>
          <cell r="L85">
            <v>1</v>
          </cell>
          <cell r="M85">
            <v>1</v>
          </cell>
          <cell r="N85">
            <v>1</v>
          </cell>
          <cell r="O85">
            <v>1</v>
          </cell>
          <cell r="P85">
            <v>1</v>
          </cell>
          <cell r="Q85">
            <v>1</v>
          </cell>
          <cell r="R85">
            <v>1</v>
          </cell>
          <cell r="S85">
            <v>1</v>
          </cell>
          <cell r="T85">
            <v>1</v>
          </cell>
          <cell r="U85">
            <v>1</v>
          </cell>
          <cell r="V85">
            <v>1</v>
          </cell>
          <cell r="W85">
            <v>1</v>
          </cell>
          <cell r="X85">
            <v>1</v>
          </cell>
          <cell r="Y85">
            <v>1</v>
          </cell>
          <cell r="Z85">
            <v>1</v>
          </cell>
          <cell r="AA85">
            <v>1</v>
          </cell>
          <cell r="AB85">
            <v>1</v>
          </cell>
          <cell r="AC85">
            <v>1</v>
          </cell>
          <cell r="AD85">
            <v>1</v>
          </cell>
          <cell r="AP85">
            <v>1</v>
          </cell>
          <cell r="AQ85">
            <v>7</v>
          </cell>
          <cell r="AR85">
            <v>8</v>
          </cell>
          <cell r="AZ85">
            <v>1</v>
          </cell>
          <cell r="BA85">
            <v>1</v>
          </cell>
          <cell r="BB85">
            <v>1</v>
          </cell>
          <cell r="BC85">
            <v>1</v>
          </cell>
          <cell r="BD85">
            <v>1</v>
          </cell>
          <cell r="BE85">
            <v>1</v>
          </cell>
          <cell r="BF85">
            <v>1</v>
          </cell>
          <cell r="BG85">
            <v>1</v>
          </cell>
          <cell r="BH85">
            <v>1</v>
          </cell>
          <cell r="BI85">
            <v>1</v>
          </cell>
          <cell r="BJ85">
            <v>1</v>
          </cell>
          <cell r="BK85">
            <v>1</v>
          </cell>
          <cell r="BL85">
            <v>1</v>
          </cell>
          <cell r="BM85">
            <v>1</v>
          </cell>
          <cell r="BN85">
            <v>1</v>
          </cell>
          <cell r="BO85">
            <v>1</v>
          </cell>
          <cell r="BP85">
            <v>1</v>
          </cell>
          <cell r="BQ85">
            <v>1</v>
          </cell>
          <cell r="BR85">
            <v>1</v>
          </cell>
          <cell r="BS85">
            <v>1</v>
          </cell>
        </row>
        <row r="86">
          <cell r="K86">
            <v>1</v>
          </cell>
          <cell r="L86">
            <v>1</v>
          </cell>
          <cell r="M86">
            <v>1</v>
          </cell>
          <cell r="N86">
            <v>1</v>
          </cell>
          <cell r="O86">
            <v>1</v>
          </cell>
          <cell r="P86">
            <v>1</v>
          </cell>
          <cell r="Q86">
            <v>1</v>
          </cell>
          <cell r="R86">
            <v>1</v>
          </cell>
          <cell r="S86">
            <v>1</v>
          </cell>
          <cell r="T86">
            <v>1</v>
          </cell>
          <cell r="U86">
            <v>1</v>
          </cell>
          <cell r="V86">
            <v>1</v>
          </cell>
          <cell r="W86">
            <v>1</v>
          </cell>
          <cell r="X86">
            <v>1</v>
          </cell>
          <cell r="Y86">
            <v>1</v>
          </cell>
          <cell r="Z86">
            <v>1</v>
          </cell>
          <cell r="AA86">
            <v>1</v>
          </cell>
          <cell r="AB86">
            <v>1</v>
          </cell>
          <cell r="AC86">
            <v>1</v>
          </cell>
          <cell r="AD86">
            <v>1</v>
          </cell>
          <cell r="AP86">
            <v>1</v>
          </cell>
          <cell r="AQ86">
            <v>7</v>
          </cell>
          <cell r="AR86">
            <v>9</v>
          </cell>
          <cell r="AZ86">
            <v>1</v>
          </cell>
          <cell r="BA86">
            <v>1</v>
          </cell>
          <cell r="BB86">
            <v>1</v>
          </cell>
          <cell r="BC86">
            <v>1</v>
          </cell>
          <cell r="BD86">
            <v>1</v>
          </cell>
          <cell r="BE86">
            <v>1</v>
          </cell>
          <cell r="BF86">
            <v>1</v>
          </cell>
          <cell r="BG86">
            <v>1</v>
          </cell>
          <cell r="BH86">
            <v>1</v>
          </cell>
          <cell r="BI86">
            <v>1</v>
          </cell>
          <cell r="BJ86">
            <v>1</v>
          </cell>
          <cell r="BK86">
            <v>1</v>
          </cell>
          <cell r="BL86">
            <v>1</v>
          </cell>
          <cell r="BM86">
            <v>1</v>
          </cell>
          <cell r="BN86">
            <v>1</v>
          </cell>
          <cell r="BO86">
            <v>1</v>
          </cell>
          <cell r="BP86">
            <v>1</v>
          </cell>
          <cell r="BQ86">
            <v>1</v>
          </cell>
          <cell r="BR86">
            <v>1</v>
          </cell>
          <cell r="BS86">
            <v>1</v>
          </cell>
        </row>
        <row r="87">
          <cell r="K87">
            <v>1</v>
          </cell>
          <cell r="L87">
            <v>1</v>
          </cell>
          <cell r="M87">
            <v>1</v>
          </cell>
          <cell r="N87">
            <v>1</v>
          </cell>
          <cell r="O87">
            <v>1</v>
          </cell>
          <cell r="P87">
            <v>1</v>
          </cell>
          <cell r="Q87">
            <v>1</v>
          </cell>
          <cell r="R87">
            <v>1</v>
          </cell>
          <cell r="S87">
            <v>1</v>
          </cell>
          <cell r="T87">
            <v>1</v>
          </cell>
          <cell r="U87">
            <v>1</v>
          </cell>
          <cell r="V87">
            <v>1</v>
          </cell>
          <cell r="W87">
            <v>1</v>
          </cell>
          <cell r="X87">
            <v>1</v>
          </cell>
          <cell r="Y87">
            <v>1</v>
          </cell>
          <cell r="Z87">
            <v>1</v>
          </cell>
          <cell r="AA87">
            <v>1</v>
          </cell>
          <cell r="AB87">
            <v>1</v>
          </cell>
          <cell r="AC87">
            <v>1</v>
          </cell>
          <cell r="AD87">
            <v>1</v>
          </cell>
          <cell r="AP87">
            <v>1</v>
          </cell>
          <cell r="AQ87">
            <v>7</v>
          </cell>
          <cell r="AR87">
            <v>10</v>
          </cell>
          <cell r="AZ87">
            <v>1</v>
          </cell>
          <cell r="BA87">
            <v>1</v>
          </cell>
          <cell r="BB87">
            <v>1</v>
          </cell>
          <cell r="BC87">
            <v>1</v>
          </cell>
          <cell r="BD87">
            <v>1</v>
          </cell>
          <cell r="BE87">
            <v>1</v>
          </cell>
          <cell r="BF87">
            <v>1</v>
          </cell>
          <cell r="BG87">
            <v>1</v>
          </cell>
          <cell r="BH87">
            <v>1</v>
          </cell>
          <cell r="BI87">
            <v>1</v>
          </cell>
          <cell r="BJ87">
            <v>1</v>
          </cell>
          <cell r="BK87">
            <v>1</v>
          </cell>
          <cell r="BL87">
            <v>1</v>
          </cell>
          <cell r="BM87">
            <v>1</v>
          </cell>
          <cell r="BN87">
            <v>1</v>
          </cell>
          <cell r="BO87">
            <v>1</v>
          </cell>
          <cell r="BP87">
            <v>1</v>
          </cell>
          <cell r="BQ87">
            <v>1</v>
          </cell>
          <cell r="BR87">
            <v>1</v>
          </cell>
          <cell r="BS87">
            <v>1</v>
          </cell>
        </row>
        <row r="88">
          <cell r="K88">
            <v>1</v>
          </cell>
          <cell r="L88">
            <v>1</v>
          </cell>
          <cell r="M88">
            <v>1</v>
          </cell>
          <cell r="N88">
            <v>1</v>
          </cell>
          <cell r="O88">
            <v>1</v>
          </cell>
          <cell r="P88">
            <v>1</v>
          </cell>
          <cell r="Q88">
            <v>1</v>
          </cell>
          <cell r="R88">
            <v>1</v>
          </cell>
          <cell r="S88">
            <v>1</v>
          </cell>
          <cell r="T88">
            <v>1</v>
          </cell>
          <cell r="U88">
            <v>1</v>
          </cell>
          <cell r="V88">
            <v>1</v>
          </cell>
          <cell r="W88">
            <v>1</v>
          </cell>
          <cell r="X88">
            <v>1</v>
          </cell>
          <cell r="Y88">
            <v>1</v>
          </cell>
          <cell r="Z88">
            <v>1</v>
          </cell>
          <cell r="AA88">
            <v>1</v>
          </cell>
          <cell r="AB88">
            <v>1</v>
          </cell>
          <cell r="AC88">
            <v>1</v>
          </cell>
          <cell r="AD88">
            <v>1</v>
          </cell>
          <cell r="AP88">
            <v>1</v>
          </cell>
          <cell r="AQ88">
            <v>8</v>
          </cell>
          <cell r="AR88">
            <v>1</v>
          </cell>
          <cell r="AZ88">
            <v>1</v>
          </cell>
          <cell r="BA88">
            <v>1</v>
          </cell>
          <cell r="BB88">
            <v>1</v>
          </cell>
          <cell r="BC88">
            <v>1</v>
          </cell>
          <cell r="BD88">
            <v>1</v>
          </cell>
          <cell r="BE88">
            <v>1</v>
          </cell>
          <cell r="BF88">
            <v>1</v>
          </cell>
          <cell r="BG88">
            <v>1</v>
          </cell>
          <cell r="BH88">
            <v>1</v>
          </cell>
          <cell r="BI88">
            <v>1</v>
          </cell>
          <cell r="BJ88">
            <v>1</v>
          </cell>
          <cell r="BK88">
            <v>1</v>
          </cell>
          <cell r="BL88">
            <v>1</v>
          </cell>
          <cell r="BM88">
            <v>1</v>
          </cell>
          <cell r="BN88">
            <v>1</v>
          </cell>
          <cell r="BO88">
            <v>1</v>
          </cell>
          <cell r="BP88">
            <v>1</v>
          </cell>
          <cell r="BQ88">
            <v>1</v>
          </cell>
          <cell r="BR88">
            <v>1</v>
          </cell>
          <cell r="BS88">
            <v>1</v>
          </cell>
        </row>
        <row r="89">
          <cell r="K89">
            <v>1</v>
          </cell>
          <cell r="L89">
            <v>1</v>
          </cell>
          <cell r="M89">
            <v>1</v>
          </cell>
          <cell r="N89">
            <v>1</v>
          </cell>
          <cell r="O89">
            <v>1</v>
          </cell>
          <cell r="P89">
            <v>1</v>
          </cell>
          <cell r="Q89">
            <v>1</v>
          </cell>
          <cell r="R89">
            <v>1</v>
          </cell>
          <cell r="S89">
            <v>1</v>
          </cell>
          <cell r="T89">
            <v>1</v>
          </cell>
          <cell r="U89">
            <v>1</v>
          </cell>
          <cell r="V89">
            <v>1</v>
          </cell>
          <cell r="W89">
            <v>1</v>
          </cell>
          <cell r="X89">
            <v>1</v>
          </cell>
          <cell r="Y89">
            <v>1</v>
          </cell>
          <cell r="Z89">
            <v>1</v>
          </cell>
          <cell r="AA89">
            <v>1</v>
          </cell>
          <cell r="AB89">
            <v>1</v>
          </cell>
          <cell r="AC89">
            <v>1</v>
          </cell>
          <cell r="AD89">
            <v>1</v>
          </cell>
          <cell r="AP89">
            <v>1</v>
          </cell>
          <cell r="AQ89">
            <v>8</v>
          </cell>
          <cell r="AR89">
            <v>2</v>
          </cell>
          <cell r="AZ89">
            <v>1</v>
          </cell>
          <cell r="BA89">
            <v>1</v>
          </cell>
          <cell r="BB89">
            <v>1</v>
          </cell>
          <cell r="BC89">
            <v>1</v>
          </cell>
          <cell r="BD89">
            <v>1</v>
          </cell>
          <cell r="BE89">
            <v>1</v>
          </cell>
          <cell r="BF89">
            <v>1</v>
          </cell>
          <cell r="BG89">
            <v>1</v>
          </cell>
          <cell r="BH89">
            <v>1</v>
          </cell>
          <cell r="BI89">
            <v>1</v>
          </cell>
          <cell r="BJ89">
            <v>1</v>
          </cell>
          <cell r="BK89">
            <v>1</v>
          </cell>
          <cell r="BL89">
            <v>1</v>
          </cell>
          <cell r="BM89">
            <v>1</v>
          </cell>
          <cell r="BN89">
            <v>1</v>
          </cell>
          <cell r="BO89">
            <v>1</v>
          </cell>
          <cell r="BP89">
            <v>1</v>
          </cell>
          <cell r="BQ89">
            <v>1</v>
          </cell>
          <cell r="BR89">
            <v>1</v>
          </cell>
          <cell r="BS89">
            <v>1</v>
          </cell>
        </row>
        <row r="90">
          <cell r="K90">
            <v>1</v>
          </cell>
          <cell r="L90">
            <v>1</v>
          </cell>
          <cell r="M90">
            <v>1</v>
          </cell>
          <cell r="N90">
            <v>1</v>
          </cell>
          <cell r="O90">
            <v>1</v>
          </cell>
          <cell r="P90">
            <v>1</v>
          </cell>
          <cell r="Q90">
            <v>1</v>
          </cell>
          <cell r="R90">
            <v>1</v>
          </cell>
          <cell r="S90">
            <v>1</v>
          </cell>
          <cell r="T90">
            <v>1</v>
          </cell>
          <cell r="U90">
            <v>1</v>
          </cell>
          <cell r="V90">
            <v>1</v>
          </cell>
          <cell r="W90">
            <v>1</v>
          </cell>
          <cell r="X90">
            <v>1</v>
          </cell>
          <cell r="Y90">
            <v>1</v>
          </cell>
          <cell r="Z90">
            <v>1</v>
          </cell>
          <cell r="AA90">
            <v>1</v>
          </cell>
          <cell r="AB90">
            <v>1</v>
          </cell>
          <cell r="AC90">
            <v>1</v>
          </cell>
          <cell r="AD90">
            <v>1</v>
          </cell>
          <cell r="AP90">
            <v>1</v>
          </cell>
          <cell r="AQ90">
            <v>8</v>
          </cell>
          <cell r="AR90">
            <v>3</v>
          </cell>
          <cell r="AZ90">
            <v>1</v>
          </cell>
          <cell r="BA90">
            <v>1</v>
          </cell>
          <cell r="BB90">
            <v>1</v>
          </cell>
          <cell r="BC90">
            <v>1</v>
          </cell>
          <cell r="BD90">
            <v>1</v>
          </cell>
          <cell r="BE90">
            <v>1</v>
          </cell>
          <cell r="BF90">
            <v>1</v>
          </cell>
          <cell r="BG90">
            <v>1</v>
          </cell>
          <cell r="BH90">
            <v>1</v>
          </cell>
          <cell r="BI90">
            <v>1</v>
          </cell>
          <cell r="BJ90">
            <v>1</v>
          </cell>
          <cell r="BK90">
            <v>1</v>
          </cell>
          <cell r="BL90">
            <v>1</v>
          </cell>
          <cell r="BM90">
            <v>1</v>
          </cell>
          <cell r="BN90">
            <v>1</v>
          </cell>
          <cell r="BO90">
            <v>1</v>
          </cell>
          <cell r="BP90">
            <v>1</v>
          </cell>
          <cell r="BQ90">
            <v>1</v>
          </cell>
          <cell r="BR90">
            <v>1</v>
          </cell>
          <cell r="BS90">
            <v>1</v>
          </cell>
        </row>
        <row r="91">
          <cell r="K91">
            <v>1</v>
          </cell>
          <cell r="L91">
            <v>1</v>
          </cell>
          <cell r="M91">
            <v>1</v>
          </cell>
          <cell r="N91">
            <v>1</v>
          </cell>
          <cell r="O91">
            <v>1</v>
          </cell>
          <cell r="P91">
            <v>1</v>
          </cell>
          <cell r="Q91">
            <v>1</v>
          </cell>
          <cell r="R91">
            <v>1</v>
          </cell>
          <cell r="S91">
            <v>1</v>
          </cell>
          <cell r="T91">
            <v>1</v>
          </cell>
          <cell r="U91">
            <v>1</v>
          </cell>
          <cell r="V91">
            <v>1</v>
          </cell>
          <cell r="W91">
            <v>1</v>
          </cell>
          <cell r="X91">
            <v>1</v>
          </cell>
          <cell r="Y91">
            <v>1</v>
          </cell>
          <cell r="Z91">
            <v>1</v>
          </cell>
          <cell r="AA91">
            <v>1</v>
          </cell>
          <cell r="AB91">
            <v>1</v>
          </cell>
          <cell r="AC91">
            <v>1</v>
          </cell>
          <cell r="AD91">
            <v>1</v>
          </cell>
          <cell r="AP91">
            <v>1</v>
          </cell>
          <cell r="AQ91">
            <v>8</v>
          </cell>
          <cell r="AR91">
            <v>4</v>
          </cell>
          <cell r="AZ91">
            <v>1</v>
          </cell>
          <cell r="BA91">
            <v>1</v>
          </cell>
          <cell r="BB91">
            <v>1</v>
          </cell>
          <cell r="BC91">
            <v>1</v>
          </cell>
          <cell r="BD91">
            <v>1</v>
          </cell>
          <cell r="BE91">
            <v>1</v>
          </cell>
          <cell r="BF91">
            <v>1</v>
          </cell>
          <cell r="BG91">
            <v>1</v>
          </cell>
          <cell r="BH91">
            <v>1</v>
          </cell>
          <cell r="BI91">
            <v>1</v>
          </cell>
          <cell r="BJ91">
            <v>1</v>
          </cell>
          <cell r="BK91">
            <v>1</v>
          </cell>
          <cell r="BL91">
            <v>1</v>
          </cell>
          <cell r="BM91">
            <v>1</v>
          </cell>
          <cell r="BN91">
            <v>1</v>
          </cell>
          <cell r="BO91">
            <v>1</v>
          </cell>
          <cell r="BP91">
            <v>1</v>
          </cell>
          <cell r="BQ91">
            <v>1</v>
          </cell>
          <cell r="BR91">
            <v>1</v>
          </cell>
          <cell r="BS91">
            <v>1</v>
          </cell>
        </row>
        <row r="92">
          <cell r="K92">
            <v>1</v>
          </cell>
          <cell r="L92">
            <v>1</v>
          </cell>
          <cell r="M92">
            <v>1</v>
          </cell>
          <cell r="N92">
            <v>1</v>
          </cell>
          <cell r="O92">
            <v>1</v>
          </cell>
          <cell r="P92">
            <v>1</v>
          </cell>
          <cell r="Q92">
            <v>1</v>
          </cell>
          <cell r="R92">
            <v>1</v>
          </cell>
          <cell r="S92">
            <v>1</v>
          </cell>
          <cell r="T92">
            <v>1</v>
          </cell>
          <cell r="U92">
            <v>1</v>
          </cell>
          <cell r="V92">
            <v>1</v>
          </cell>
          <cell r="W92">
            <v>1</v>
          </cell>
          <cell r="X92">
            <v>1</v>
          </cell>
          <cell r="Y92">
            <v>1</v>
          </cell>
          <cell r="Z92">
            <v>1</v>
          </cell>
          <cell r="AA92">
            <v>1</v>
          </cell>
          <cell r="AB92">
            <v>1</v>
          </cell>
          <cell r="AC92">
            <v>1</v>
          </cell>
          <cell r="AD92">
            <v>1</v>
          </cell>
          <cell r="AP92">
            <v>1</v>
          </cell>
          <cell r="AQ92">
            <v>8</v>
          </cell>
          <cell r="AR92">
            <v>5</v>
          </cell>
          <cell r="AZ92">
            <v>1</v>
          </cell>
          <cell r="BA92">
            <v>1</v>
          </cell>
          <cell r="BB92">
            <v>1</v>
          </cell>
          <cell r="BC92">
            <v>1</v>
          </cell>
          <cell r="BD92">
            <v>1</v>
          </cell>
          <cell r="BE92">
            <v>1</v>
          </cell>
          <cell r="BF92">
            <v>1</v>
          </cell>
          <cell r="BG92">
            <v>1</v>
          </cell>
          <cell r="BH92">
            <v>1</v>
          </cell>
          <cell r="BI92">
            <v>1</v>
          </cell>
          <cell r="BJ92">
            <v>1</v>
          </cell>
          <cell r="BK92">
            <v>1</v>
          </cell>
          <cell r="BL92">
            <v>1</v>
          </cell>
          <cell r="BM92">
            <v>1</v>
          </cell>
          <cell r="BN92">
            <v>1</v>
          </cell>
          <cell r="BO92">
            <v>1</v>
          </cell>
          <cell r="BP92">
            <v>1</v>
          </cell>
          <cell r="BQ92">
            <v>1</v>
          </cell>
          <cell r="BR92">
            <v>1</v>
          </cell>
          <cell r="BS92">
            <v>1</v>
          </cell>
        </row>
        <row r="93">
          <cell r="K93">
            <v>1</v>
          </cell>
          <cell r="L93">
            <v>1</v>
          </cell>
          <cell r="M93">
            <v>1</v>
          </cell>
          <cell r="N93">
            <v>1</v>
          </cell>
          <cell r="O93">
            <v>1</v>
          </cell>
          <cell r="P93">
            <v>1</v>
          </cell>
          <cell r="Q93">
            <v>1</v>
          </cell>
          <cell r="R93">
            <v>1</v>
          </cell>
          <cell r="S93">
            <v>1</v>
          </cell>
          <cell r="T93">
            <v>1</v>
          </cell>
          <cell r="U93">
            <v>1</v>
          </cell>
          <cell r="V93">
            <v>1</v>
          </cell>
          <cell r="W93">
            <v>1</v>
          </cell>
          <cell r="X93">
            <v>1</v>
          </cell>
          <cell r="Y93">
            <v>1</v>
          </cell>
          <cell r="Z93">
            <v>1</v>
          </cell>
          <cell r="AA93">
            <v>1</v>
          </cell>
          <cell r="AB93">
            <v>1</v>
          </cell>
          <cell r="AC93">
            <v>1</v>
          </cell>
          <cell r="AD93">
            <v>1</v>
          </cell>
          <cell r="AP93">
            <v>1</v>
          </cell>
          <cell r="AQ93">
            <v>8</v>
          </cell>
          <cell r="AR93">
            <v>6</v>
          </cell>
          <cell r="AZ93">
            <v>1</v>
          </cell>
          <cell r="BA93">
            <v>1</v>
          </cell>
          <cell r="BB93">
            <v>1</v>
          </cell>
          <cell r="BC93">
            <v>1</v>
          </cell>
          <cell r="BD93">
            <v>1</v>
          </cell>
          <cell r="BE93">
            <v>1</v>
          </cell>
          <cell r="BF93">
            <v>1</v>
          </cell>
          <cell r="BG93">
            <v>1</v>
          </cell>
          <cell r="BH93">
            <v>1</v>
          </cell>
          <cell r="BI93">
            <v>1</v>
          </cell>
          <cell r="BJ93">
            <v>1</v>
          </cell>
          <cell r="BK93">
            <v>1</v>
          </cell>
          <cell r="BL93">
            <v>1</v>
          </cell>
          <cell r="BM93">
            <v>1</v>
          </cell>
          <cell r="BN93">
            <v>1</v>
          </cell>
          <cell r="BO93">
            <v>1</v>
          </cell>
          <cell r="BP93">
            <v>1</v>
          </cell>
          <cell r="BQ93">
            <v>1</v>
          </cell>
          <cell r="BR93">
            <v>1</v>
          </cell>
          <cell r="BS93">
            <v>1</v>
          </cell>
        </row>
        <row r="94">
          <cell r="K94">
            <v>1</v>
          </cell>
          <cell r="L94">
            <v>1</v>
          </cell>
          <cell r="M94">
            <v>1</v>
          </cell>
          <cell r="N94">
            <v>1</v>
          </cell>
          <cell r="O94">
            <v>1</v>
          </cell>
          <cell r="P94">
            <v>1</v>
          </cell>
          <cell r="Q94">
            <v>1</v>
          </cell>
          <cell r="R94">
            <v>1</v>
          </cell>
          <cell r="S94">
            <v>1</v>
          </cell>
          <cell r="T94">
            <v>1</v>
          </cell>
          <cell r="U94">
            <v>1</v>
          </cell>
          <cell r="V94">
            <v>1</v>
          </cell>
          <cell r="W94">
            <v>1</v>
          </cell>
          <cell r="X94">
            <v>1</v>
          </cell>
          <cell r="Y94">
            <v>1</v>
          </cell>
          <cell r="Z94">
            <v>1</v>
          </cell>
          <cell r="AA94">
            <v>1</v>
          </cell>
          <cell r="AB94">
            <v>1</v>
          </cell>
          <cell r="AC94">
            <v>1</v>
          </cell>
          <cell r="AD94">
            <v>1</v>
          </cell>
          <cell r="AP94">
            <v>1</v>
          </cell>
          <cell r="AQ94">
            <v>8</v>
          </cell>
          <cell r="AR94">
            <v>7</v>
          </cell>
          <cell r="AZ94">
            <v>1</v>
          </cell>
          <cell r="BA94">
            <v>1</v>
          </cell>
          <cell r="BB94">
            <v>1</v>
          </cell>
          <cell r="BC94">
            <v>1</v>
          </cell>
          <cell r="BD94">
            <v>1</v>
          </cell>
          <cell r="BE94">
            <v>1</v>
          </cell>
          <cell r="BF94">
            <v>1</v>
          </cell>
          <cell r="BG94">
            <v>1</v>
          </cell>
          <cell r="BH94">
            <v>1</v>
          </cell>
          <cell r="BI94">
            <v>1</v>
          </cell>
          <cell r="BJ94">
            <v>1</v>
          </cell>
          <cell r="BK94">
            <v>1</v>
          </cell>
          <cell r="BL94">
            <v>1</v>
          </cell>
          <cell r="BM94">
            <v>1</v>
          </cell>
          <cell r="BN94">
            <v>1</v>
          </cell>
          <cell r="BO94">
            <v>1</v>
          </cell>
          <cell r="BP94">
            <v>1</v>
          </cell>
          <cell r="BQ94">
            <v>1</v>
          </cell>
          <cell r="BR94">
            <v>1</v>
          </cell>
          <cell r="BS94">
            <v>1</v>
          </cell>
        </row>
        <row r="95">
          <cell r="K95">
            <v>1</v>
          </cell>
          <cell r="L95">
            <v>1</v>
          </cell>
          <cell r="M95">
            <v>1</v>
          </cell>
          <cell r="N95">
            <v>1</v>
          </cell>
          <cell r="O95">
            <v>1</v>
          </cell>
          <cell r="P95">
            <v>1</v>
          </cell>
          <cell r="Q95">
            <v>1</v>
          </cell>
          <cell r="R95">
            <v>1</v>
          </cell>
          <cell r="S95">
            <v>1</v>
          </cell>
          <cell r="T95">
            <v>1</v>
          </cell>
          <cell r="U95">
            <v>1</v>
          </cell>
          <cell r="V95">
            <v>1</v>
          </cell>
          <cell r="W95">
            <v>1</v>
          </cell>
          <cell r="X95">
            <v>1</v>
          </cell>
          <cell r="Y95">
            <v>1</v>
          </cell>
          <cell r="Z95">
            <v>1</v>
          </cell>
          <cell r="AA95">
            <v>1</v>
          </cell>
          <cell r="AB95">
            <v>1</v>
          </cell>
          <cell r="AC95">
            <v>1</v>
          </cell>
          <cell r="AD95">
            <v>1</v>
          </cell>
          <cell r="AP95">
            <v>1</v>
          </cell>
          <cell r="AQ95">
            <v>8</v>
          </cell>
          <cell r="AR95">
            <v>8</v>
          </cell>
          <cell r="AZ95">
            <v>1</v>
          </cell>
          <cell r="BA95">
            <v>1</v>
          </cell>
          <cell r="BB95">
            <v>1</v>
          </cell>
          <cell r="BC95">
            <v>1</v>
          </cell>
          <cell r="BD95">
            <v>1</v>
          </cell>
          <cell r="BE95">
            <v>1</v>
          </cell>
          <cell r="BF95">
            <v>1</v>
          </cell>
          <cell r="BG95">
            <v>1</v>
          </cell>
          <cell r="BH95">
            <v>1</v>
          </cell>
          <cell r="BI95">
            <v>1</v>
          </cell>
          <cell r="BJ95">
            <v>1</v>
          </cell>
          <cell r="BK95">
            <v>1</v>
          </cell>
          <cell r="BL95">
            <v>1</v>
          </cell>
          <cell r="BM95">
            <v>1</v>
          </cell>
          <cell r="BN95">
            <v>1</v>
          </cell>
          <cell r="BO95">
            <v>1</v>
          </cell>
          <cell r="BP95">
            <v>1</v>
          </cell>
          <cell r="BQ95">
            <v>1</v>
          </cell>
          <cell r="BR95">
            <v>1</v>
          </cell>
          <cell r="BS95">
            <v>1</v>
          </cell>
        </row>
        <row r="96">
          <cell r="K96">
            <v>1</v>
          </cell>
          <cell r="L96">
            <v>1</v>
          </cell>
          <cell r="M96">
            <v>1</v>
          </cell>
          <cell r="N96">
            <v>1</v>
          </cell>
          <cell r="O96">
            <v>1</v>
          </cell>
          <cell r="P96">
            <v>1</v>
          </cell>
          <cell r="Q96">
            <v>1</v>
          </cell>
          <cell r="R96">
            <v>1</v>
          </cell>
          <cell r="S96">
            <v>1</v>
          </cell>
          <cell r="T96">
            <v>1</v>
          </cell>
          <cell r="U96">
            <v>1</v>
          </cell>
          <cell r="V96">
            <v>1</v>
          </cell>
          <cell r="W96">
            <v>1</v>
          </cell>
          <cell r="X96">
            <v>1</v>
          </cell>
          <cell r="Y96">
            <v>1</v>
          </cell>
          <cell r="Z96">
            <v>1</v>
          </cell>
          <cell r="AA96">
            <v>1</v>
          </cell>
          <cell r="AB96">
            <v>1</v>
          </cell>
          <cell r="AC96">
            <v>1</v>
          </cell>
          <cell r="AD96">
            <v>1</v>
          </cell>
          <cell r="AP96">
            <v>1</v>
          </cell>
          <cell r="AQ96">
            <v>8</v>
          </cell>
          <cell r="AR96">
            <v>9</v>
          </cell>
          <cell r="AZ96">
            <v>1</v>
          </cell>
          <cell r="BA96">
            <v>1</v>
          </cell>
          <cell r="BB96">
            <v>1</v>
          </cell>
          <cell r="BC96">
            <v>1</v>
          </cell>
          <cell r="BD96">
            <v>1</v>
          </cell>
          <cell r="BE96">
            <v>1</v>
          </cell>
          <cell r="BF96">
            <v>1</v>
          </cell>
          <cell r="BG96">
            <v>1</v>
          </cell>
          <cell r="BH96">
            <v>1</v>
          </cell>
          <cell r="BI96">
            <v>1</v>
          </cell>
          <cell r="BJ96">
            <v>1</v>
          </cell>
          <cell r="BK96">
            <v>1</v>
          </cell>
          <cell r="BL96">
            <v>1</v>
          </cell>
          <cell r="BM96">
            <v>1</v>
          </cell>
          <cell r="BN96">
            <v>1</v>
          </cell>
          <cell r="BO96">
            <v>1</v>
          </cell>
          <cell r="BP96">
            <v>1</v>
          </cell>
          <cell r="BQ96">
            <v>1</v>
          </cell>
          <cell r="BR96">
            <v>1</v>
          </cell>
          <cell r="BS96">
            <v>1</v>
          </cell>
        </row>
        <row r="97">
          <cell r="K97">
            <v>1</v>
          </cell>
          <cell r="L97">
            <v>1</v>
          </cell>
          <cell r="M97">
            <v>1</v>
          </cell>
          <cell r="N97">
            <v>1</v>
          </cell>
          <cell r="O97">
            <v>1</v>
          </cell>
          <cell r="P97">
            <v>1</v>
          </cell>
          <cell r="Q97">
            <v>1</v>
          </cell>
          <cell r="R97">
            <v>1</v>
          </cell>
          <cell r="S97">
            <v>1</v>
          </cell>
          <cell r="T97">
            <v>1</v>
          </cell>
          <cell r="U97">
            <v>1</v>
          </cell>
          <cell r="V97">
            <v>1</v>
          </cell>
          <cell r="W97">
            <v>1</v>
          </cell>
          <cell r="X97">
            <v>1</v>
          </cell>
          <cell r="Y97">
            <v>1</v>
          </cell>
          <cell r="Z97">
            <v>1</v>
          </cell>
          <cell r="AA97">
            <v>1</v>
          </cell>
          <cell r="AB97">
            <v>1</v>
          </cell>
          <cell r="AC97">
            <v>1</v>
          </cell>
          <cell r="AD97">
            <v>1</v>
          </cell>
          <cell r="AP97">
            <v>1</v>
          </cell>
          <cell r="AQ97">
            <v>8</v>
          </cell>
          <cell r="AR97">
            <v>10</v>
          </cell>
          <cell r="AZ97">
            <v>1</v>
          </cell>
          <cell r="BA97">
            <v>1</v>
          </cell>
          <cell r="BB97">
            <v>1</v>
          </cell>
          <cell r="BC97">
            <v>1</v>
          </cell>
          <cell r="BD97">
            <v>1</v>
          </cell>
          <cell r="BE97">
            <v>1</v>
          </cell>
          <cell r="BF97">
            <v>1</v>
          </cell>
          <cell r="BG97">
            <v>1</v>
          </cell>
          <cell r="BH97">
            <v>1</v>
          </cell>
          <cell r="BI97">
            <v>1</v>
          </cell>
          <cell r="BJ97">
            <v>1</v>
          </cell>
          <cell r="BK97">
            <v>1</v>
          </cell>
          <cell r="BL97">
            <v>1</v>
          </cell>
          <cell r="BM97">
            <v>1</v>
          </cell>
          <cell r="BN97">
            <v>1</v>
          </cell>
          <cell r="BO97">
            <v>1</v>
          </cell>
          <cell r="BP97">
            <v>1</v>
          </cell>
          <cell r="BQ97">
            <v>1</v>
          </cell>
          <cell r="BR97">
            <v>1</v>
          </cell>
          <cell r="BS97">
            <v>1</v>
          </cell>
        </row>
        <row r="98">
          <cell r="K98">
            <v>1</v>
          </cell>
          <cell r="L98">
            <v>1</v>
          </cell>
          <cell r="M98">
            <v>1</v>
          </cell>
          <cell r="N98">
            <v>1</v>
          </cell>
          <cell r="O98">
            <v>1</v>
          </cell>
          <cell r="P98">
            <v>1</v>
          </cell>
          <cell r="Q98">
            <v>1</v>
          </cell>
          <cell r="R98">
            <v>1</v>
          </cell>
          <cell r="S98">
            <v>1</v>
          </cell>
          <cell r="T98">
            <v>1</v>
          </cell>
          <cell r="U98">
            <v>1</v>
          </cell>
          <cell r="V98">
            <v>1</v>
          </cell>
          <cell r="W98">
            <v>1</v>
          </cell>
          <cell r="X98">
            <v>1</v>
          </cell>
          <cell r="Y98">
            <v>1</v>
          </cell>
          <cell r="Z98">
            <v>1</v>
          </cell>
          <cell r="AA98">
            <v>1</v>
          </cell>
          <cell r="AB98">
            <v>1</v>
          </cell>
          <cell r="AC98">
            <v>1</v>
          </cell>
          <cell r="AD98">
            <v>1</v>
          </cell>
          <cell r="AP98">
            <v>1</v>
          </cell>
          <cell r="AQ98">
            <v>9</v>
          </cell>
          <cell r="AR98">
            <v>1</v>
          </cell>
          <cell r="AZ98">
            <v>1</v>
          </cell>
          <cell r="BA98">
            <v>1</v>
          </cell>
          <cell r="BB98">
            <v>1</v>
          </cell>
          <cell r="BC98">
            <v>1</v>
          </cell>
          <cell r="BD98">
            <v>1</v>
          </cell>
          <cell r="BE98">
            <v>1</v>
          </cell>
          <cell r="BF98">
            <v>1</v>
          </cell>
          <cell r="BG98">
            <v>1</v>
          </cell>
          <cell r="BH98">
            <v>1</v>
          </cell>
          <cell r="BI98">
            <v>1</v>
          </cell>
          <cell r="BJ98">
            <v>1</v>
          </cell>
          <cell r="BK98">
            <v>1</v>
          </cell>
          <cell r="BL98">
            <v>1</v>
          </cell>
          <cell r="BM98">
            <v>1</v>
          </cell>
          <cell r="BN98">
            <v>1</v>
          </cell>
          <cell r="BO98">
            <v>1</v>
          </cell>
          <cell r="BP98">
            <v>1</v>
          </cell>
          <cell r="BQ98">
            <v>1</v>
          </cell>
          <cell r="BR98">
            <v>1</v>
          </cell>
          <cell r="BS98">
            <v>1</v>
          </cell>
        </row>
        <row r="99">
          <cell r="K99">
            <v>1</v>
          </cell>
          <cell r="L99">
            <v>1</v>
          </cell>
          <cell r="M99">
            <v>1</v>
          </cell>
          <cell r="N99">
            <v>1</v>
          </cell>
          <cell r="O99">
            <v>1</v>
          </cell>
          <cell r="P99">
            <v>1</v>
          </cell>
          <cell r="Q99">
            <v>1</v>
          </cell>
          <cell r="R99">
            <v>1</v>
          </cell>
          <cell r="S99">
            <v>1</v>
          </cell>
          <cell r="T99">
            <v>1</v>
          </cell>
          <cell r="U99">
            <v>1</v>
          </cell>
          <cell r="V99">
            <v>1</v>
          </cell>
          <cell r="W99">
            <v>1</v>
          </cell>
          <cell r="X99">
            <v>1</v>
          </cell>
          <cell r="Y99">
            <v>1</v>
          </cell>
          <cell r="Z99">
            <v>1</v>
          </cell>
          <cell r="AA99">
            <v>1</v>
          </cell>
          <cell r="AB99">
            <v>1</v>
          </cell>
          <cell r="AC99">
            <v>1</v>
          </cell>
          <cell r="AD99">
            <v>1</v>
          </cell>
          <cell r="AP99">
            <v>1</v>
          </cell>
          <cell r="AQ99">
            <v>9</v>
          </cell>
          <cell r="AR99">
            <v>2</v>
          </cell>
          <cell r="AZ99">
            <v>1</v>
          </cell>
          <cell r="BA99">
            <v>1</v>
          </cell>
          <cell r="BB99">
            <v>1</v>
          </cell>
          <cell r="BC99">
            <v>1</v>
          </cell>
          <cell r="BD99">
            <v>1</v>
          </cell>
          <cell r="BE99">
            <v>1</v>
          </cell>
          <cell r="BF99">
            <v>1</v>
          </cell>
          <cell r="BG99">
            <v>1</v>
          </cell>
          <cell r="BH99">
            <v>1</v>
          </cell>
          <cell r="BI99">
            <v>1</v>
          </cell>
          <cell r="BJ99">
            <v>1</v>
          </cell>
          <cell r="BK99">
            <v>1</v>
          </cell>
          <cell r="BL99">
            <v>1</v>
          </cell>
          <cell r="BM99">
            <v>1</v>
          </cell>
          <cell r="BN99">
            <v>1</v>
          </cell>
          <cell r="BO99">
            <v>1</v>
          </cell>
          <cell r="BP99">
            <v>1</v>
          </cell>
          <cell r="BQ99">
            <v>1</v>
          </cell>
          <cell r="BR99">
            <v>1</v>
          </cell>
          <cell r="BS99">
            <v>1</v>
          </cell>
        </row>
        <row r="100">
          <cell r="K100">
            <v>1</v>
          </cell>
          <cell r="L100">
            <v>1</v>
          </cell>
          <cell r="M100">
            <v>1</v>
          </cell>
          <cell r="N100">
            <v>1</v>
          </cell>
          <cell r="O100">
            <v>1</v>
          </cell>
          <cell r="P100">
            <v>1</v>
          </cell>
          <cell r="Q100">
            <v>1</v>
          </cell>
          <cell r="R100">
            <v>1</v>
          </cell>
          <cell r="S100">
            <v>1</v>
          </cell>
          <cell r="T100">
            <v>1</v>
          </cell>
          <cell r="U100">
            <v>1</v>
          </cell>
          <cell r="V100">
            <v>1</v>
          </cell>
          <cell r="W100">
            <v>1</v>
          </cell>
          <cell r="X100">
            <v>1</v>
          </cell>
          <cell r="Y100">
            <v>1</v>
          </cell>
          <cell r="Z100">
            <v>1</v>
          </cell>
          <cell r="AA100">
            <v>1</v>
          </cell>
          <cell r="AB100">
            <v>1</v>
          </cell>
          <cell r="AC100">
            <v>1</v>
          </cell>
          <cell r="AD100">
            <v>1</v>
          </cell>
          <cell r="AP100">
            <v>1</v>
          </cell>
          <cell r="AQ100">
            <v>9</v>
          </cell>
          <cell r="AR100">
            <v>3</v>
          </cell>
          <cell r="AZ100">
            <v>1</v>
          </cell>
          <cell r="BA100">
            <v>1</v>
          </cell>
          <cell r="BB100">
            <v>1</v>
          </cell>
          <cell r="BC100">
            <v>1</v>
          </cell>
          <cell r="BD100">
            <v>1</v>
          </cell>
          <cell r="BE100">
            <v>1</v>
          </cell>
          <cell r="BF100">
            <v>1</v>
          </cell>
          <cell r="BG100">
            <v>1</v>
          </cell>
          <cell r="BH100">
            <v>1</v>
          </cell>
          <cell r="BI100">
            <v>1</v>
          </cell>
          <cell r="BJ100">
            <v>1</v>
          </cell>
          <cell r="BK100">
            <v>1</v>
          </cell>
          <cell r="BL100">
            <v>1</v>
          </cell>
          <cell r="BM100">
            <v>1</v>
          </cell>
          <cell r="BN100">
            <v>1</v>
          </cell>
          <cell r="BO100">
            <v>1</v>
          </cell>
          <cell r="BP100">
            <v>1</v>
          </cell>
          <cell r="BQ100">
            <v>1</v>
          </cell>
          <cell r="BR100">
            <v>1</v>
          </cell>
          <cell r="BS100">
            <v>1</v>
          </cell>
        </row>
        <row r="101">
          <cell r="K101">
            <v>1</v>
          </cell>
          <cell r="L101">
            <v>1</v>
          </cell>
          <cell r="M101">
            <v>1</v>
          </cell>
          <cell r="N101">
            <v>1</v>
          </cell>
          <cell r="O101">
            <v>1</v>
          </cell>
          <cell r="P101">
            <v>1</v>
          </cell>
          <cell r="Q101">
            <v>1</v>
          </cell>
          <cell r="R101">
            <v>1</v>
          </cell>
          <cell r="S101">
            <v>1</v>
          </cell>
          <cell r="T101">
            <v>1</v>
          </cell>
          <cell r="U101">
            <v>1</v>
          </cell>
          <cell r="V101">
            <v>1</v>
          </cell>
          <cell r="W101">
            <v>1</v>
          </cell>
          <cell r="X101">
            <v>1</v>
          </cell>
          <cell r="Y101">
            <v>1</v>
          </cell>
          <cell r="Z101">
            <v>1</v>
          </cell>
          <cell r="AA101">
            <v>1</v>
          </cell>
          <cell r="AB101">
            <v>1</v>
          </cell>
          <cell r="AC101">
            <v>1</v>
          </cell>
          <cell r="AD101">
            <v>1</v>
          </cell>
          <cell r="AP101">
            <v>1</v>
          </cell>
          <cell r="AQ101">
            <v>9</v>
          </cell>
          <cell r="AR101">
            <v>4</v>
          </cell>
          <cell r="AZ101">
            <v>1</v>
          </cell>
          <cell r="BA101">
            <v>1</v>
          </cell>
          <cell r="BB101">
            <v>1</v>
          </cell>
          <cell r="BC101">
            <v>1</v>
          </cell>
          <cell r="BD101">
            <v>1</v>
          </cell>
          <cell r="BE101">
            <v>1</v>
          </cell>
          <cell r="BF101">
            <v>1</v>
          </cell>
          <cell r="BG101">
            <v>1</v>
          </cell>
          <cell r="BH101">
            <v>1</v>
          </cell>
          <cell r="BI101">
            <v>1</v>
          </cell>
          <cell r="BJ101">
            <v>1</v>
          </cell>
          <cell r="BK101">
            <v>1</v>
          </cell>
          <cell r="BL101">
            <v>1</v>
          </cell>
          <cell r="BM101">
            <v>1</v>
          </cell>
          <cell r="BN101">
            <v>1</v>
          </cell>
          <cell r="BO101">
            <v>1</v>
          </cell>
          <cell r="BP101">
            <v>1</v>
          </cell>
          <cell r="BQ101">
            <v>1</v>
          </cell>
          <cell r="BR101">
            <v>1</v>
          </cell>
          <cell r="BS101">
            <v>1</v>
          </cell>
        </row>
        <row r="102">
          <cell r="K102">
            <v>1</v>
          </cell>
          <cell r="L102">
            <v>1</v>
          </cell>
          <cell r="M102">
            <v>1</v>
          </cell>
          <cell r="N102">
            <v>1</v>
          </cell>
          <cell r="O102">
            <v>1</v>
          </cell>
          <cell r="P102">
            <v>1</v>
          </cell>
          <cell r="Q102">
            <v>1</v>
          </cell>
          <cell r="R102">
            <v>1</v>
          </cell>
          <cell r="S102">
            <v>1</v>
          </cell>
          <cell r="T102">
            <v>1</v>
          </cell>
          <cell r="U102">
            <v>1</v>
          </cell>
          <cell r="V102">
            <v>1</v>
          </cell>
          <cell r="W102">
            <v>1</v>
          </cell>
          <cell r="X102">
            <v>1</v>
          </cell>
          <cell r="Y102">
            <v>1</v>
          </cell>
          <cell r="Z102">
            <v>1</v>
          </cell>
          <cell r="AA102">
            <v>1</v>
          </cell>
          <cell r="AB102">
            <v>1</v>
          </cell>
          <cell r="AC102">
            <v>1</v>
          </cell>
          <cell r="AD102">
            <v>1</v>
          </cell>
          <cell r="AP102">
            <v>1</v>
          </cell>
          <cell r="AQ102">
            <v>9</v>
          </cell>
          <cell r="AR102">
            <v>5</v>
          </cell>
          <cell r="AZ102">
            <v>1</v>
          </cell>
          <cell r="BA102">
            <v>1</v>
          </cell>
          <cell r="BB102">
            <v>1</v>
          </cell>
          <cell r="BC102">
            <v>1</v>
          </cell>
          <cell r="BD102">
            <v>1</v>
          </cell>
          <cell r="BE102">
            <v>1</v>
          </cell>
          <cell r="BF102">
            <v>1</v>
          </cell>
          <cell r="BG102">
            <v>1</v>
          </cell>
          <cell r="BH102">
            <v>1</v>
          </cell>
          <cell r="BI102">
            <v>1</v>
          </cell>
          <cell r="BJ102">
            <v>1</v>
          </cell>
          <cell r="BK102">
            <v>1</v>
          </cell>
          <cell r="BL102">
            <v>1</v>
          </cell>
          <cell r="BM102">
            <v>1</v>
          </cell>
          <cell r="BN102">
            <v>1</v>
          </cell>
          <cell r="BO102">
            <v>1</v>
          </cell>
          <cell r="BP102">
            <v>1</v>
          </cell>
          <cell r="BQ102">
            <v>1</v>
          </cell>
          <cell r="BR102">
            <v>1</v>
          </cell>
          <cell r="BS102">
            <v>1</v>
          </cell>
        </row>
        <row r="103">
          <cell r="K103">
            <v>1</v>
          </cell>
          <cell r="L103">
            <v>1</v>
          </cell>
          <cell r="M103">
            <v>1</v>
          </cell>
          <cell r="N103">
            <v>1</v>
          </cell>
          <cell r="O103">
            <v>1</v>
          </cell>
          <cell r="P103">
            <v>1</v>
          </cell>
          <cell r="Q103">
            <v>1</v>
          </cell>
          <cell r="R103">
            <v>1</v>
          </cell>
          <cell r="S103">
            <v>1</v>
          </cell>
          <cell r="T103">
            <v>1</v>
          </cell>
          <cell r="U103">
            <v>1</v>
          </cell>
          <cell r="V103">
            <v>1</v>
          </cell>
          <cell r="W103">
            <v>1</v>
          </cell>
          <cell r="X103">
            <v>1</v>
          </cell>
          <cell r="Y103">
            <v>1</v>
          </cell>
          <cell r="Z103">
            <v>1</v>
          </cell>
          <cell r="AA103">
            <v>1</v>
          </cell>
          <cell r="AB103">
            <v>1</v>
          </cell>
          <cell r="AC103">
            <v>1</v>
          </cell>
          <cell r="AD103">
            <v>1</v>
          </cell>
          <cell r="AP103">
            <v>1</v>
          </cell>
          <cell r="AQ103">
            <v>9</v>
          </cell>
          <cell r="AR103">
            <v>6</v>
          </cell>
          <cell r="AZ103">
            <v>1</v>
          </cell>
          <cell r="BA103">
            <v>1</v>
          </cell>
          <cell r="BB103">
            <v>1</v>
          </cell>
          <cell r="BC103">
            <v>1</v>
          </cell>
          <cell r="BD103">
            <v>1</v>
          </cell>
          <cell r="BE103">
            <v>1</v>
          </cell>
          <cell r="BF103">
            <v>1</v>
          </cell>
          <cell r="BG103">
            <v>1</v>
          </cell>
          <cell r="BH103">
            <v>1</v>
          </cell>
          <cell r="BI103">
            <v>1</v>
          </cell>
          <cell r="BJ103">
            <v>1</v>
          </cell>
          <cell r="BK103">
            <v>1</v>
          </cell>
          <cell r="BL103">
            <v>1</v>
          </cell>
          <cell r="BM103">
            <v>1</v>
          </cell>
          <cell r="BN103">
            <v>1</v>
          </cell>
          <cell r="BO103">
            <v>1</v>
          </cell>
          <cell r="BP103">
            <v>1</v>
          </cell>
          <cell r="BQ103">
            <v>1</v>
          </cell>
          <cell r="BR103">
            <v>1</v>
          </cell>
          <cell r="BS103">
            <v>1</v>
          </cell>
        </row>
        <row r="104">
          <cell r="K104">
            <v>1</v>
          </cell>
          <cell r="L104">
            <v>1</v>
          </cell>
          <cell r="M104">
            <v>1</v>
          </cell>
          <cell r="N104">
            <v>1</v>
          </cell>
          <cell r="O104">
            <v>1</v>
          </cell>
          <cell r="P104">
            <v>1</v>
          </cell>
          <cell r="Q104">
            <v>1</v>
          </cell>
          <cell r="R104">
            <v>1</v>
          </cell>
          <cell r="S104">
            <v>1</v>
          </cell>
          <cell r="T104">
            <v>1</v>
          </cell>
          <cell r="U104">
            <v>1</v>
          </cell>
          <cell r="V104">
            <v>1</v>
          </cell>
          <cell r="W104">
            <v>1</v>
          </cell>
          <cell r="X104">
            <v>1</v>
          </cell>
          <cell r="Y104">
            <v>1</v>
          </cell>
          <cell r="Z104">
            <v>1</v>
          </cell>
          <cell r="AA104">
            <v>1</v>
          </cell>
          <cell r="AB104">
            <v>1</v>
          </cell>
          <cell r="AC104">
            <v>1</v>
          </cell>
          <cell r="AD104">
            <v>1</v>
          </cell>
          <cell r="AP104">
            <v>1</v>
          </cell>
          <cell r="AQ104">
            <v>9</v>
          </cell>
          <cell r="AR104">
            <v>7</v>
          </cell>
          <cell r="AZ104">
            <v>1</v>
          </cell>
          <cell r="BA104">
            <v>1</v>
          </cell>
          <cell r="BB104">
            <v>1</v>
          </cell>
          <cell r="BC104">
            <v>1</v>
          </cell>
          <cell r="BD104">
            <v>1</v>
          </cell>
          <cell r="BE104">
            <v>1</v>
          </cell>
          <cell r="BF104">
            <v>1</v>
          </cell>
          <cell r="BG104">
            <v>1</v>
          </cell>
          <cell r="BH104">
            <v>1</v>
          </cell>
          <cell r="BI104">
            <v>1</v>
          </cell>
          <cell r="BJ104">
            <v>1</v>
          </cell>
          <cell r="BK104">
            <v>1</v>
          </cell>
          <cell r="BL104">
            <v>1</v>
          </cell>
          <cell r="BM104">
            <v>1</v>
          </cell>
          <cell r="BN104">
            <v>1</v>
          </cell>
          <cell r="BO104">
            <v>1</v>
          </cell>
          <cell r="BP104">
            <v>1</v>
          </cell>
          <cell r="BQ104">
            <v>1</v>
          </cell>
          <cell r="BR104">
            <v>1</v>
          </cell>
          <cell r="BS104">
            <v>1</v>
          </cell>
        </row>
        <row r="105">
          <cell r="K105">
            <v>1</v>
          </cell>
          <cell r="L105">
            <v>1</v>
          </cell>
          <cell r="M105">
            <v>1</v>
          </cell>
          <cell r="N105">
            <v>1</v>
          </cell>
          <cell r="O105">
            <v>1</v>
          </cell>
          <cell r="P105">
            <v>1</v>
          </cell>
          <cell r="Q105">
            <v>1</v>
          </cell>
          <cell r="R105">
            <v>1</v>
          </cell>
          <cell r="S105">
            <v>1</v>
          </cell>
          <cell r="T105">
            <v>1</v>
          </cell>
          <cell r="U105">
            <v>1</v>
          </cell>
          <cell r="V105">
            <v>1</v>
          </cell>
          <cell r="W105">
            <v>1</v>
          </cell>
          <cell r="X105">
            <v>1</v>
          </cell>
          <cell r="Y105">
            <v>1</v>
          </cell>
          <cell r="Z105">
            <v>1</v>
          </cell>
          <cell r="AA105">
            <v>1</v>
          </cell>
          <cell r="AB105">
            <v>1</v>
          </cell>
          <cell r="AC105">
            <v>1</v>
          </cell>
          <cell r="AD105">
            <v>1</v>
          </cell>
          <cell r="AP105">
            <v>1</v>
          </cell>
          <cell r="AQ105">
            <v>9</v>
          </cell>
          <cell r="AR105">
            <v>8</v>
          </cell>
          <cell r="AZ105">
            <v>1</v>
          </cell>
          <cell r="BA105">
            <v>1</v>
          </cell>
          <cell r="BB105">
            <v>1</v>
          </cell>
          <cell r="BC105">
            <v>1</v>
          </cell>
          <cell r="BD105">
            <v>1</v>
          </cell>
          <cell r="BE105">
            <v>1</v>
          </cell>
          <cell r="BF105">
            <v>1</v>
          </cell>
          <cell r="BG105">
            <v>1</v>
          </cell>
          <cell r="BH105">
            <v>1</v>
          </cell>
          <cell r="BI105">
            <v>1</v>
          </cell>
          <cell r="BJ105">
            <v>1</v>
          </cell>
          <cell r="BK105">
            <v>1</v>
          </cell>
          <cell r="BL105">
            <v>1</v>
          </cell>
          <cell r="BM105">
            <v>1</v>
          </cell>
          <cell r="BN105">
            <v>1</v>
          </cell>
          <cell r="BO105">
            <v>1</v>
          </cell>
          <cell r="BP105">
            <v>1</v>
          </cell>
          <cell r="BQ105">
            <v>1</v>
          </cell>
          <cell r="BR105">
            <v>1</v>
          </cell>
          <cell r="BS105">
            <v>1</v>
          </cell>
        </row>
        <row r="106">
          <cell r="K106">
            <v>1</v>
          </cell>
          <cell r="L106">
            <v>1</v>
          </cell>
          <cell r="M106">
            <v>1</v>
          </cell>
          <cell r="N106">
            <v>1</v>
          </cell>
          <cell r="O106">
            <v>1</v>
          </cell>
          <cell r="P106">
            <v>1</v>
          </cell>
          <cell r="Q106">
            <v>1</v>
          </cell>
          <cell r="R106">
            <v>1</v>
          </cell>
          <cell r="S106">
            <v>1</v>
          </cell>
          <cell r="T106">
            <v>1</v>
          </cell>
          <cell r="U106">
            <v>1</v>
          </cell>
          <cell r="V106">
            <v>1</v>
          </cell>
          <cell r="W106">
            <v>1</v>
          </cell>
          <cell r="X106">
            <v>1</v>
          </cell>
          <cell r="Y106">
            <v>1</v>
          </cell>
          <cell r="Z106">
            <v>1</v>
          </cell>
          <cell r="AA106">
            <v>1</v>
          </cell>
          <cell r="AB106">
            <v>1</v>
          </cell>
          <cell r="AC106">
            <v>1</v>
          </cell>
          <cell r="AD106">
            <v>1</v>
          </cell>
          <cell r="AP106">
            <v>1</v>
          </cell>
          <cell r="AQ106">
            <v>9</v>
          </cell>
          <cell r="AR106">
            <v>9</v>
          </cell>
          <cell r="AZ106">
            <v>1</v>
          </cell>
          <cell r="BA106">
            <v>1</v>
          </cell>
          <cell r="BB106">
            <v>1</v>
          </cell>
          <cell r="BC106">
            <v>1</v>
          </cell>
          <cell r="BD106">
            <v>1</v>
          </cell>
          <cell r="BE106">
            <v>1</v>
          </cell>
          <cell r="BF106">
            <v>1</v>
          </cell>
          <cell r="BG106">
            <v>1</v>
          </cell>
          <cell r="BH106">
            <v>1</v>
          </cell>
          <cell r="BI106">
            <v>1</v>
          </cell>
          <cell r="BJ106">
            <v>1</v>
          </cell>
          <cell r="BK106">
            <v>1</v>
          </cell>
          <cell r="BL106">
            <v>1</v>
          </cell>
          <cell r="BM106">
            <v>1</v>
          </cell>
          <cell r="BN106">
            <v>1</v>
          </cell>
          <cell r="BO106">
            <v>1</v>
          </cell>
          <cell r="BP106">
            <v>1</v>
          </cell>
          <cell r="BQ106">
            <v>1</v>
          </cell>
          <cell r="BR106">
            <v>1</v>
          </cell>
          <cell r="BS106">
            <v>1</v>
          </cell>
        </row>
        <row r="107">
          <cell r="K107">
            <v>1</v>
          </cell>
          <cell r="L107">
            <v>1</v>
          </cell>
          <cell r="M107">
            <v>1</v>
          </cell>
          <cell r="N107">
            <v>1</v>
          </cell>
          <cell r="O107">
            <v>1</v>
          </cell>
          <cell r="P107">
            <v>1</v>
          </cell>
          <cell r="Q107">
            <v>1</v>
          </cell>
          <cell r="R107">
            <v>1</v>
          </cell>
          <cell r="S107">
            <v>1</v>
          </cell>
          <cell r="T107">
            <v>1</v>
          </cell>
          <cell r="U107">
            <v>1</v>
          </cell>
          <cell r="V107">
            <v>1</v>
          </cell>
          <cell r="W107">
            <v>1</v>
          </cell>
          <cell r="X107">
            <v>1</v>
          </cell>
          <cell r="Y107">
            <v>1</v>
          </cell>
          <cell r="Z107">
            <v>1</v>
          </cell>
          <cell r="AA107">
            <v>1</v>
          </cell>
          <cell r="AB107">
            <v>1</v>
          </cell>
          <cell r="AC107">
            <v>1</v>
          </cell>
          <cell r="AD107">
            <v>1</v>
          </cell>
          <cell r="AP107">
            <v>1</v>
          </cell>
          <cell r="AQ107">
            <v>9</v>
          </cell>
          <cell r="AR107">
            <v>10</v>
          </cell>
          <cell r="AZ107">
            <v>1</v>
          </cell>
          <cell r="BA107">
            <v>1</v>
          </cell>
          <cell r="BB107">
            <v>1</v>
          </cell>
          <cell r="BC107">
            <v>1</v>
          </cell>
          <cell r="BD107">
            <v>1</v>
          </cell>
          <cell r="BE107">
            <v>1</v>
          </cell>
          <cell r="BF107">
            <v>1</v>
          </cell>
          <cell r="BG107">
            <v>1</v>
          </cell>
          <cell r="BH107">
            <v>1</v>
          </cell>
          <cell r="BI107">
            <v>1</v>
          </cell>
          <cell r="BJ107">
            <v>1</v>
          </cell>
          <cell r="BK107">
            <v>1</v>
          </cell>
          <cell r="BL107">
            <v>1</v>
          </cell>
          <cell r="BM107">
            <v>1</v>
          </cell>
          <cell r="BN107">
            <v>1</v>
          </cell>
          <cell r="BO107">
            <v>1</v>
          </cell>
          <cell r="BP107">
            <v>1</v>
          </cell>
          <cell r="BQ107">
            <v>1</v>
          </cell>
          <cell r="BR107">
            <v>1</v>
          </cell>
          <cell r="BS107">
            <v>1</v>
          </cell>
        </row>
        <row r="108">
          <cell r="K108">
            <v>1</v>
          </cell>
          <cell r="L108">
            <v>1</v>
          </cell>
          <cell r="M108">
            <v>1</v>
          </cell>
          <cell r="N108">
            <v>1</v>
          </cell>
          <cell r="O108">
            <v>1</v>
          </cell>
          <cell r="P108">
            <v>1</v>
          </cell>
          <cell r="Q108">
            <v>1</v>
          </cell>
          <cell r="R108">
            <v>1</v>
          </cell>
          <cell r="S108">
            <v>1</v>
          </cell>
          <cell r="T108">
            <v>1</v>
          </cell>
          <cell r="U108">
            <v>1</v>
          </cell>
          <cell r="V108">
            <v>1</v>
          </cell>
          <cell r="W108">
            <v>1</v>
          </cell>
          <cell r="X108">
            <v>1</v>
          </cell>
          <cell r="Y108">
            <v>1</v>
          </cell>
          <cell r="Z108">
            <v>1</v>
          </cell>
          <cell r="AA108">
            <v>1</v>
          </cell>
          <cell r="AB108">
            <v>1</v>
          </cell>
          <cell r="AC108">
            <v>1</v>
          </cell>
          <cell r="AD108">
            <v>1</v>
          </cell>
          <cell r="AP108">
            <v>1</v>
          </cell>
          <cell r="AQ108">
            <v>10</v>
          </cell>
          <cell r="AR108">
            <v>1</v>
          </cell>
          <cell r="AZ108">
            <v>1</v>
          </cell>
          <cell r="BA108">
            <v>1</v>
          </cell>
          <cell r="BB108">
            <v>1</v>
          </cell>
          <cell r="BC108">
            <v>1</v>
          </cell>
          <cell r="BD108">
            <v>1</v>
          </cell>
          <cell r="BE108">
            <v>1</v>
          </cell>
          <cell r="BF108">
            <v>1</v>
          </cell>
          <cell r="BG108">
            <v>1</v>
          </cell>
          <cell r="BH108">
            <v>1</v>
          </cell>
          <cell r="BI108">
            <v>1</v>
          </cell>
          <cell r="BJ108">
            <v>1</v>
          </cell>
          <cell r="BK108">
            <v>1</v>
          </cell>
          <cell r="BL108">
            <v>1</v>
          </cell>
          <cell r="BM108">
            <v>1</v>
          </cell>
          <cell r="BN108">
            <v>1</v>
          </cell>
          <cell r="BO108">
            <v>0.9</v>
          </cell>
          <cell r="BP108">
            <v>0.9</v>
          </cell>
          <cell r="BQ108">
            <v>0.9</v>
          </cell>
          <cell r="BR108">
            <v>0.9</v>
          </cell>
          <cell r="BS108">
            <v>0.9</v>
          </cell>
        </row>
        <row r="109">
          <cell r="K109">
            <v>1</v>
          </cell>
          <cell r="L109">
            <v>1</v>
          </cell>
          <cell r="M109">
            <v>1</v>
          </cell>
          <cell r="N109">
            <v>1</v>
          </cell>
          <cell r="O109">
            <v>1</v>
          </cell>
          <cell r="P109">
            <v>1</v>
          </cell>
          <cell r="Q109">
            <v>1</v>
          </cell>
          <cell r="R109">
            <v>1</v>
          </cell>
          <cell r="S109">
            <v>1</v>
          </cell>
          <cell r="T109">
            <v>1</v>
          </cell>
          <cell r="U109">
            <v>1</v>
          </cell>
          <cell r="V109">
            <v>1</v>
          </cell>
          <cell r="W109">
            <v>1</v>
          </cell>
          <cell r="X109">
            <v>1</v>
          </cell>
          <cell r="Y109">
            <v>1</v>
          </cell>
          <cell r="Z109">
            <v>1</v>
          </cell>
          <cell r="AA109">
            <v>1</v>
          </cell>
          <cell r="AB109">
            <v>1</v>
          </cell>
          <cell r="AC109">
            <v>1</v>
          </cell>
          <cell r="AD109">
            <v>1</v>
          </cell>
          <cell r="AP109">
            <v>1</v>
          </cell>
          <cell r="AQ109">
            <v>10</v>
          </cell>
          <cell r="AR109">
            <v>2</v>
          </cell>
          <cell r="AZ109">
            <v>1</v>
          </cell>
          <cell r="BA109">
            <v>1</v>
          </cell>
          <cell r="BB109">
            <v>1</v>
          </cell>
          <cell r="BC109">
            <v>1</v>
          </cell>
          <cell r="BD109">
            <v>1</v>
          </cell>
          <cell r="BE109">
            <v>1</v>
          </cell>
          <cell r="BF109">
            <v>1</v>
          </cell>
          <cell r="BG109">
            <v>1</v>
          </cell>
          <cell r="BH109">
            <v>1</v>
          </cell>
          <cell r="BI109">
            <v>1</v>
          </cell>
          <cell r="BJ109">
            <v>1</v>
          </cell>
          <cell r="BK109">
            <v>1</v>
          </cell>
          <cell r="BL109">
            <v>1</v>
          </cell>
          <cell r="BM109">
            <v>1</v>
          </cell>
          <cell r="BN109">
            <v>1</v>
          </cell>
          <cell r="BO109">
            <v>0.9</v>
          </cell>
          <cell r="BP109">
            <v>0.9</v>
          </cell>
          <cell r="BQ109">
            <v>0.9</v>
          </cell>
          <cell r="BR109">
            <v>0.9</v>
          </cell>
          <cell r="BS109">
            <v>0.9</v>
          </cell>
        </row>
        <row r="110">
          <cell r="K110">
            <v>1</v>
          </cell>
          <cell r="L110">
            <v>1</v>
          </cell>
          <cell r="M110">
            <v>1</v>
          </cell>
          <cell r="N110">
            <v>1</v>
          </cell>
          <cell r="O110">
            <v>1</v>
          </cell>
          <cell r="P110">
            <v>1</v>
          </cell>
          <cell r="Q110">
            <v>1</v>
          </cell>
          <cell r="R110">
            <v>1</v>
          </cell>
          <cell r="S110">
            <v>1</v>
          </cell>
          <cell r="T110">
            <v>1</v>
          </cell>
          <cell r="U110">
            <v>1</v>
          </cell>
          <cell r="V110">
            <v>1</v>
          </cell>
          <cell r="W110">
            <v>1</v>
          </cell>
          <cell r="X110">
            <v>1</v>
          </cell>
          <cell r="Y110">
            <v>1</v>
          </cell>
          <cell r="Z110">
            <v>1</v>
          </cell>
          <cell r="AA110">
            <v>1</v>
          </cell>
          <cell r="AB110">
            <v>1</v>
          </cell>
          <cell r="AC110">
            <v>1</v>
          </cell>
          <cell r="AD110">
            <v>1</v>
          </cell>
          <cell r="AP110">
            <v>1</v>
          </cell>
          <cell r="AQ110">
            <v>10</v>
          </cell>
          <cell r="AR110">
            <v>3</v>
          </cell>
          <cell r="AZ110">
            <v>1</v>
          </cell>
          <cell r="BA110">
            <v>1</v>
          </cell>
          <cell r="BB110">
            <v>1</v>
          </cell>
          <cell r="BC110">
            <v>1</v>
          </cell>
          <cell r="BD110">
            <v>1</v>
          </cell>
          <cell r="BE110">
            <v>1</v>
          </cell>
          <cell r="BF110">
            <v>1</v>
          </cell>
          <cell r="BG110">
            <v>1</v>
          </cell>
          <cell r="BH110">
            <v>1</v>
          </cell>
          <cell r="BI110">
            <v>1</v>
          </cell>
          <cell r="BJ110">
            <v>1</v>
          </cell>
          <cell r="BK110">
            <v>1</v>
          </cell>
          <cell r="BL110">
            <v>1</v>
          </cell>
          <cell r="BM110">
            <v>1</v>
          </cell>
          <cell r="BN110">
            <v>1</v>
          </cell>
          <cell r="BO110">
            <v>0.9</v>
          </cell>
          <cell r="BP110">
            <v>0.9</v>
          </cell>
          <cell r="BQ110">
            <v>0.9</v>
          </cell>
          <cell r="BR110">
            <v>0.9</v>
          </cell>
          <cell r="BS110">
            <v>0.9</v>
          </cell>
        </row>
        <row r="111">
          <cell r="K111">
            <v>1</v>
          </cell>
          <cell r="L111">
            <v>1</v>
          </cell>
          <cell r="M111">
            <v>1</v>
          </cell>
          <cell r="N111">
            <v>1</v>
          </cell>
          <cell r="O111">
            <v>1</v>
          </cell>
          <cell r="P111">
            <v>1</v>
          </cell>
          <cell r="Q111">
            <v>1</v>
          </cell>
          <cell r="R111">
            <v>1</v>
          </cell>
          <cell r="S111">
            <v>1</v>
          </cell>
          <cell r="T111">
            <v>1</v>
          </cell>
          <cell r="U111">
            <v>1</v>
          </cell>
          <cell r="V111">
            <v>1</v>
          </cell>
          <cell r="W111">
            <v>1</v>
          </cell>
          <cell r="X111">
            <v>1</v>
          </cell>
          <cell r="Y111">
            <v>1</v>
          </cell>
          <cell r="Z111">
            <v>1</v>
          </cell>
          <cell r="AA111">
            <v>1</v>
          </cell>
          <cell r="AB111">
            <v>1</v>
          </cell>
          <cell r="AC111">
            <v>1</v>
          </cell>
          <cell r="AD111">
            <v>1</v>
          </cell>
          <cell r="AP111">
            <v>1</v>
          </cell>
          <cell r="AQ111">
            <v>10</v>
          </cell>
          <cell r="AR111">
            <v>4</v>
          </cell>
          <cell r="AZ111">
            <v>1</v>
          </cell>
          <cell r="BA111">
            <v>1</v>
          </cell>
          <cell r="BB111">
            <v>1</v>
          </cell>
          <cell r="BC111">
            <v>1</v>
          </cell>
          <cell r="BD111">
            <v>1</v>
          </cell>
          <cell r="BE111">
            <v>1</v>
          </cell>
          <cell r="BF111">
            <v>1</v>
          </cell>
          <cell r="BG111">
            <v>1</v>
          </cell>
          <cell r="BH111">
            <v>1</v>
          </cell>
          <cell r="BI111">
            <v>1</v>
          </cell>
          <cell r="BJ111">
            <v>1</v>
          </cell>
          <cell r="BK111">
            <v>1</v>
          </cell>
          <cell r="BL111">
            <v>1</v>
          </cell>
          <cell r="BM111">
            <v>1</v>
          </cell>
          <cell r="BN111">
            <v>1</v>
          </cell>
          <cell r="BO111">
            <v>0.9</v>
          </cell>
          <cell r="BP111">
            <v>0.9</v>
          </cell>
          <cell r="BQ111">
            <v>0.9</v>
          </cell>
          <cell r="BR111">
            <v>0.9</v>
          </cell>
          <cell r="BS111">
            <v>0.9</v>
          </cell>
        </row>
        <row r="112">
          <cell r="K112">
            <v>1</v>
          </cell>
          <cell r="L112">
            <v>1</v>
          </cell>
          <cell r="M112">
            <v>1</v>
          </cell>
          <cell r="N112">
            <v>1</v>
          </cell>
          <cell r="O112">
            <v>1</v>
          </cell>
          <cell r="P112">
            <v>1</v>
          </cell>
          <cell r="Q112">
            <v>1</v>
          </cell>
          <cell r="R112">
            <v>1</v>
          </cell>
          <cell r="S112">
            <v>1</v>
          </cell>
          <cell r="T112">
            <v>1</v>
          </cell>
          <cell r="U112">
            <v>1</v>
          </cell>
          <cell r="V112">
            <v>1</v>
          </cell>
          <cell r="W112">
            <v>1</v>
          </cell>
          <cell r="X112">
            <v>1</v>
          </cell>
          <cell r="Y112">
            <v>1</v>
          </cell>
          <cell r="Z112">
            <v>1</v>
          </cell>
          <cell r="AA112">
            <v>1</v>
          </cell>
          <cell r="AB112">
            <v>1</v>
          </cell>
          <cell r="AC112">
            <v>1</v>
          </cell>
          <cell r="AD112">
            <v>1</v>
          </cell>
          <cell r="AP112">
            <v>1</v>
          </cell>
          <cell r="AQ112">
            <v>10</v>
          </cell>
          <cell r="AR112">
            <v>5</v>
          </cell>
          <cell r="AZ112">
            <v>1</v>
          </cell>
          <cell r="BA112">
            <v>1</v>
          </cell>
          <cell r="BB112">
            <v>1</v>
          </cell>
          <cell r="BC112">
            <v>1</v>
          </cell>
          <cell r="BD112">
            <v>1</v>
          </cell>
          <cell r="BE112">
            <v>1</v>
          </cell>
          <cell r="BF112">
            <v>1</v>
          </cell>
          <cell r="BG112">
            <v>1</v>
          </cell>
          <cell r="BH112">
            <v>1</v>
          </cell>
          <cell r="BI112">
            <v>1</v>
          </cell>
          <cell r="BJ112">
            <v>1</v>
          </cell>
          <cell r="BK112">
            <v>1</v>
          </cell>
          <cell r="BL112">
            <v>1</v>
          </cell>
          <cell r="BM112">
            <v>1</v>
          </cell>
          <cell r="BN112">
            <v>1</v>
          </cell>
          <cell r="BO112">
            <v>0.9</v>
          </cell>
          <cell r="BP112">
            <v>0.9</v>
          </cell>
          <cell r="BQ112">
            <v>0.9</v>
          </cell>
          <cell r="BR112">
            <v>0.9</v>
          </cell>
          <cell r="BS112">
            <v>0.9</v>
          </cell>
        </row>
        <row r="113">
          <cell r="K113">
            <v>1</v>
          </cell>
          <cell r="L113">
            <v>1</v>
          </cell>
          <cell r="M113">
            <v>1</v>
          </cell>
          <cell r="N113">
            <v>1</v>
          </cell>
          <cell r="O113">
            <v>1</v>
          </cell>
          <cell r="P113">
            <v>1</v>
          </cell>
          <cell r="Q113">
            <v>1</v>
          </cell>
          <cell r="R113">
            <v>1</v>
          </cell>
          <cell r="S113">
            <v>1</v>
          </cell>
          <cell r="T113">
            <v>1</v>
          </cell>
          <cell r="U113">
            <v>1</v>
          </cell>
          <cell r="V113">
            <v>1</v>
          </cell>
          <cell r="W113">
            <v>1</v>
          </cell>
          <cell r="X113">
            <v>1</v>
          </cell>
          <cell r="Y113">
            <v>1</v>
          </cell>
          <cell r="Z113">
            <v>1</v>
          </cell>
          <cell r="AA113">
            <v>1</v>
          </cell>
          <cell r="AB113">
            <v>1</v>
          </cell>
          <cell r="AC113">
            <v>1</v>
          </cell>
          <cell r="AD113">
            <v>1</v>
          </cell>
          <cell r="AP113">
            <v>1</v>
          </cell>
          <cell r="AQ113">
            <v>10</v>
          </cell>
          <cell r="AR113">
            <v>6</v>
          </cell>
          <cell r="AZ113">
            <v>1</v>
          </cell>
          <cell r="BA113">
            <v>1</v>
          </cell>
          <cell r="BB113">
            <v>1</v>
          </cell>
          <cell r="BC113">
            <v>1</v>
          </cell>
          <cell r="BD113">
            <v>1</v>
          </cell>
          <cell r="BE113">
            <v>1</v>
          </cell>
          <cell r="BF113">
            <v>1</v>
          </cell>
          <cell r="BG113">
            <v>1</v>
          </cell>
          <cell r="BH113">
            <v>1</v>
          </cell>
          <cell r="BI113">
            <v>1</v>
          </cell>
          <cell r="BJ113">
            <v>1</v>
          </cell>
          <cell r="BK113">
            <v>1</v>
          </cell>
          <cell r="BL113">
            <v>1</v>
          </cell>
          <cell r="BM113">
            <v>1</v>
          </cell>
          <cell r="BN113">
            <v>1</v>
          </cell>
          <cell r="BO113">
            <v>0.9</v>
          </cell>
          <cell r="BP113">
            <v>0.9</v>
          </cell>
          <cell r="BQ113">
            <v>0.9</v>
          </cell>
          <cell r="BR113">
            <v>0.9</v>
          </cell>
          <cell r="BS113">
            <v>0.9</v>
          </cell>
        </row>
        <row r="114">
          <cell r="K114">
            <v>1</v>
          </cell>
          <cell r="L114">
            <v>1</v>
          </cell>
          <cell r="M114">
            <v>1</v>
          </cell>
          <cell r="N114">
            <v>1</v>
          </cell>
          <cell r="O114">
            <v>1</v>
          </cell>
          <cell r="P114">
            <v>1</v>
          </cell>
          <cell r="Q114">
            <v>1</v>
          </cell>
          <cell r="R114">
            <v>1</v>
          </cell>
          <cell r="S114">
            <v>1</v>
          </cell>
          <cell r="T114">
            <v>1</v>
          </cell>
          <cell r="U114">
            <v>1</v>
          </cell>
          <cell r="V114">
            <v>1</v>
          </cell>
          <cell r="W114">
            <v>1</v>
          </cell>
          <cell r="X114">
            <v>1</v>
          </cell>
          <cell r="Y114">
            <v>1</v>
          </cell>
          <cell r="Z114">
            <v>1</v>
          </cell>
          <cell r="AA114">
            <v>1</v>
          </cell>
          <cell r="AB114">
            <v>1</v>
          </cell>
          <cell r="AC114">
            <v>1</v>
          </cell>
          <cell r="AD114">
            <v>1</v>
          </cell>
          <cell r="AP114">
            <v>1</v>
          </cell>
          <cell r="AQ114">
            <v>10</v>
          </cell>
          <cell r="AR114">
            <v>7</v>
          </cell>
          <cell r="AZ114">
            <v>1</v>
          </cell>
          <cell r="BA114">
            <v>1</v>
          </cell>
          <cell r="BB114">
            <v>1</v>
          </cell>
          <cell r="BC114">
            <v>1</v>
          </cell>
          <cell r="BD114">
            <v>1</v>
          </cell>
          <cell r="BE114">
            <v>1</v>
          </cell>
          <cell r="BF114">
            <v>1</v>
          </cell>
          <cell r="BG114">
            <v>1</v>
          </cell>
          <cell r="BH114">
            <v>1</v>
          </cell>
          <cell r="BI114">
            <v>1</v>
          </cell>
          <cell r="BJ114">
            <v>1</v>
          </cell>
          <cell r="BK114">
            <v>1</v>
          </cell>
          <cell r="BL114">
            <v>1</v>
          </cell>
          <cell r="BM114">
            <v>1</v>
          </cell>
          <cell r="BN114">
            <v>1</v>
          </cell>
          <cell r="BO114">
            <v>0.9</v>
          </cell>
          <cell r="BP114">
            <v>0.9</v>
          </cell>
          <cell r="BQ114">
            <v>0.9</v>
          </cell>
          <cell r="BR114">
            <v>0.9</v>
          </cell>
          <cell r="BS114">
            <v>0.9</v>
          </cell>
        </row>
        <row r="115">
          <cell r="K115">
            <v>1</v>
          </cell>
          <cell r="L115">
            <v>1</v>
          </cell>
          <cell r="M115">
            <v>1</v>
          </cell>
          <cell r="N115">
            <v>1</v>
          </cell>
          <cell r="O115">
            <v>1</v>
          </cell>
          <cell r="P115">
            <v>1</v>
          </cell>
          <cell r="Q115">
            <v>1</v>
          </cell>
          <cell r="R115">
            <v>1</v>
          </cell>
          <cell r="S115">
            <v>1</v>
          </cell>
          <cell r="T115">
            <v>1</v>
          </cell>
          <cell r="U115">
            <v>1</v>
          </cell>
          <cell r="V115">
            <v>1</v>
          </cell>
          <cell r="W115">
            <v>1</v>
          </cell>
          <cell r="X115">
            <v>1</v>
          </cell>
          <cell r="Y115">
            <v>1</v>
          </cell>
          <cell r="Z115">
            <v>1</v>
          </cell>
          <cell r="AA115">
            <v>1</v>
          </cell>
          <cell r="AB115">
            <v>1</v>
          </cell>
          <cell r="AC115">
            <v>1</v>
          </cell>
          <cell r="AD115">
            <v>1</v>
          </cell>
          <cell r="AP115">
            <v>1</v>
          </cell>
          <cell r="AQ115">
            <v>10</v>
          </cell>
          <cell r="AR115">
            <v>8</v>
          </cell>
          <cell r="AZ115">
            <v>1</v>
          </cell>
          <cell r="BA115">
            <v>1</v>
          </cell>
          <cell r="BB115">
            <v>1</v>
          </cell>
          <cell r="BC115">
            <v>1</v>
          </cell>
          <cell r="BD115">
            <v>1</v>
          </cell>
          <cell r="BE115">
            <v>1</v>
          </cell>
          <cell r="BF115">
            <v>1</v>
          </cell>
          <cell r="BG115">
            <v>1</v>
          </cell>
          <cell r="BH115">
            <v>1</v>
          </cell>
          <cell r="BI115">
            <v>1</v>
          </cell>
          <cell r="BJ115">
            <v>1</v>
          </cell>
          <cell r="BK115">
            <v>1</v>
          </cell>
          <cell r="BL115">
            <v>1</v>
          </cell>
          <cell r="BM115">
            <v>1</v>
          </cell>
          <cell r="BN115">
            <v>1</v>
          </cell>
          <cell r="BO115">
            <v>0.9</v>
          </cell>
          <cell r="BP115">
            <v>0.9</v>
          </cell>
          <cell r="BQ115">
            <v>0.9</v>
          </cell>
          <cell r="BR115">
            <v>0.9</v>
          </cell>
          <cell r="BS115">
            <v>0.9</v>
          </cell>
        </row>
        <row r="116">
          <cell r="K116">
            <v>1</v>
          </cell>
          <cell r="L116">
            <v>1</v>
          </cell>
          <cell r="M116">
            <v>1</v>
          </cell>
          <cell r="N116">
            <v>1</v>
          </cell>
          <cell r="O116">
            <v>1</v>
          </cell>
          <cell r="P116">
            <v>1</v>
          </cell>
          <cell r="Q116">
            <v>1</v>
          </cell>
          <cell r="R116">
            <v>1</v>
          </cell>
          <cell r="S116">
            <v>1</v>
          </cell>
          <cell r="T116">
            <v>1</v>
          </cell>
          <cell r="U116">
            <v>1</v>
          </cell>
          <cell r="V116">
            <v>1</v>
          </cell>
          <cell r="W116">
            <v>1</v>
          </cell>
          <cell r="X116">
            <v>1</v>
          </cell>
          <cell r="Y116">
            <v>1</v>
          </cell>
          <cell r="Z116">
            <v>1</v>
          </cell>
          <cell r="AA116">
            <v>1</v>
          </cell>
          <cell r="AB116">
            <v>1</v>
          </cell>
          <cell r="AC116">
            <v>1</v>
          </cell>
          <cell r="AD116">
            <v>1</v>
          </cell>
          <cell r="AP116">
            <v>1</v>
          </cell>
          <cell r="AQ116">
            <v>10</v>
          </cell>
          <cell r="AR116">
            <v>9</v>
          </cell>
          <cell r="AZ116">
            <v>1</v>
          </cell>
          <cell r="BA116">
            <v>1</v>
          </cell>
          <cell r="BB116">
            <v>1</v>
          </cell>
          <cell r="BC116">
            <v>1</v>
          </cell>
          <cell r="BD116">
            <v>1</v>
          </cell>
          <cell r="BE116">
            <v>1</v>
          </cell>
          <cell r="BF116">
            <v>1</v>
          </cell>
          <cell r="BG116">
            <v>1</v>
          </cell>
          <cell r="BH116">
            <v>1</v>
          </cell>
          <cell r="BI116">
            <v>1</v>
          </cell>
          <cell r="BJ116">
            <v>1</v>
          </cell>
          <cell r="BK116">
            <v>1</v>
          </cell>
          <cell r="BL116">
            <v>1</v>
          </cell>
          <cell r="BM116">
            <v>1</v>
          </cell>
          <cell r="BN116">
            <v>1</v>
          </cell>
          <cell r="BO116">
            <v>0.9</v>
          </cell>
          <cell r="BP116">
            <v>0.9</v>
          </cell>
          <cell r="BQ116">
            <v>0.9</v>
          </cell>
          <cell r="BR116">
            <v>0.9</v>
          </cell>
          <cell r="BS116">
            <v>0.9</v>
          </cell>
        </row>
        <row r="117">
          <cell r="K117">
            <v>1</v>
          </cell>
          <cell r="L117">
            <v>1</v>
          </cell>
          <cell r="M117">
            <v>1</v>
          </cell>
          <cell r="N117">
            <v>1</v>
          </cell>
          <cell r="O117">
            <v>1</v>
          </cell>
          <cell r="P117">
            <v>1</v>
          </cell>
          <cell r="Q117">
            <v>1</v>
          </cell>
          <cell r="R117">
            <v>1</v>
          </cell>
          <cell r="S117">
            <v>1</v>
          </cell>
          <cell r="T117">
            <v>1</v>
          </cell>
          <cell r="U117">
            <v>1</v>
          </cell>
          <cell r="V117">
            <v>1</v>
          </cell>
          <cell r="W117">
            <v>1</v>
          </cell>
          <cell r="X117">
            <v>1</v>
          </cell>
          <cell r="Y117">
            <v>1</v>
          </cell>
          <cell r="Z117">
            <v>1</v>
          </cell>
          <cell r="AA117">
            <v>1</v>
          </cell>
          <cell r="AB117">
            <v>1</v>
          </cell>
          <cell r="AC117">
            <v>1</v>
          </cell>
          <cell r="AD117">
            <v>1</v>
          </cell>
          <cell r="AP117">
            <v>1</v>
          </cell>
          <cell r="AQ117">
            <v>10</v>
          </cell>
          <cell r="AR117">
            <v>10</v>
          </cell>
          <cell r="AZ117">
            <v>1</v>
          </cell>
          <cell r="BA117">
            <v>1</v>
          </cell>
          <cell r="BB117">
            <v>1</v>
          </cell>
          <cell r="BC117">
            <v>1</v>
          </cell>
          <cell r="BD117">
            <v>1</v>
          </cell>
          <cell r="BE117">
            <v>1</v>
          </cell>
          <cell r="BF117">
            <v>1</v>
          </cell>
          <cell r="BG117">
            <v>1</v>
          </cell>
          <cell r="BH117">
            <v>1</v>
          </cell>
          <cell r="BI117">
            <v>1</v>
          </cell>
          <cell r="BJ117">
            <v>1</v>
          </cell>
          <cell r="BK117">
            <v>1</v>
          </cell>
          <cell r="BL117">
            <v>1</v>
          </cell>
          <cell r="BM117">
            <v>1</v>
          </cell>
          <cell r="BN117">
            <v>1</v>
          </cell>
          <cell r="BO117">
            <v>1</v>
          </cell>
          <cell r="BP117">
            <v>1</v>
          </cell>
          <cell r="BQ117">
            <v>1</v>
          </cell>
          <cell r="BR117">
            <v>1</v>
          </cell>
          <cell r="BS117">
            <v>1</v>
          </cell>
        </row>
        <row r="118">
          <cell r="K118">
            <v>1</v>
          </cell>
          <cell r="L118">
            <v>1</v>
          </cell>
          <cell r="M118">
            <v>1</v>
          </cell>
          <cell r="N118">
            <v>1</v>
          </cell>
          <cell r="O118">
            <v>1</v>
          </cell>
          <cell r="P118">
            <v>1</v>
          </cell>
          <cell r="Q118">
            <v>1</v>
          </cell>
          <cell r="R118">
            <v>1</v>
          </cell>
          <cell r="S118">
            <v>1</v>
          </cell>
          <cell r="T118">
            <v>1</v>
          </cell>
          <cell r="U118">
            <v>1</v>
          </cell>
          <cell r="V118">
            <v>1</v>
          </cell>
          <cell r="W118">
            <v>1</v>
          </cell>
          <cell r="X118">
            <v>1</v>
          </cell>
          <cell r="Y118">
            <v>1</v>
          </cell>
          <cell r="Z118">
            <v>1</v>
          </cell>
          <cell r="AA118">
            <v>1</v>
          </cell>
          <cell r="AB118">
            <v>1</v>
          </cell>
          <cell r="AC118">
            <v>1</v>
          </cell>
          <cell r="AD118">
            <v>1</v>
          </cell>
          <cell r="AP118">
            <v>1</v>
          </cell>
          <cell r="AQ118">
            <v>11</v>
          </cell>
          <cell r="AR118">
            <v>1</v>
          </cell>
          <cell r="AZ118">
            <v>1</v>
          </cell>
          <cell r="BA118">
            <v>1</v>
          </cell>
          <cell r="BB118">
            <v>1</v>
          </cell>
          <cell r="BC118">
            <v>1</v>
          </cell>
          <cell r="BD118">
            <v>1</v>
          </cell>
          <cell r="BE118">
            <v>1</v>
          </cell>
          <cell r="BF118">
            <v>1</v>
          </cell>
          <cell r="BG118">
            <v>1</v>
          </cell>
          <cell r="BH118">
            <v>1</v>
          </cell>
          <cell r="BI118">
            <v>1</v>
          </cell>
          <cell r="BJ118">
            <v>1</v>
          </cell>
          <cell r="BK118">
            <v>1</v>
          </cell>
          <cell r="BL118">
            <v>1</v>
          </cell>
          <cell r="BM118">
            <v>1</v>
          </cell>
          <cell r="BN118">
            <v>1</v>
          </cell>
          <cell r="BO118">
            <v>1</v>
          </cell>
          <cell r="BP118">
            <v>1</v>
          </cell>
          <cell r="BQ118">
            <v>1</v>
          </cell>
          <cell r="BR118">
            <v>1</v>
          </cell>
          <cell r="BS118">
            <v>1</v>
          </cell>
        </row>
        <row r="119">
          <cell r="K119">
            <v>1</v>
          </cell>
          <cell r="L119">
            <v>1</v>
          </cell>
          <cell r="M119">
            <v>1</v>
          </cell>
          <cell r="N119">
            <v>1</v>
          </cell>
          <cell r="O119">
            <v>1</v>
          </cell>
          <cell r="P119">
            <v>1</v>
          </cell>
          <cell r="Q119">
            <v>1</v>
          </cell>
          <cell r="R119">
            <v>1</v>
          </cell>
          <cell r="S119">
            <v>1</v>
          </cell>
          <cell r="T119">
            <v>1</v>
          </cell>
          <cell r="U119">
            <v>1</v>
          </cell>
          <cell r="V119">
            <v>1</v>
          </cell>
          <cell r="W119">
            <v>1</v>
          </cell>
          <cell r="X119">
            <v>1</v>
          </cell>
          <cell r="Y119">
            <v>1</v>
          </cell>
          <cell r="Z119">
            <v>1</v>
          </cell>
          <cell r="AA119">
            <v>1</v>
          </cell>
          <cell r="AB119">
            <v>1</v>
          </cell>
          <cell r="AC119">
            <v>1</v>
          </cell>
          <cell r="AD119">
            <v>1</v>
          </cell>
          <cell r="AP119">
            <v>1</v>
          </cell>
          <cell r="AQ119">
            <v>11</v>
          </cell>
          <cell r="AR119">
            <v>2</v>
          </cell>
          <cell r="AZ119">
            <v>1</v>
          </cell>
          <cell r="BA119">
            <v>1</v>
          </cell>
          <cell r="BB119">
            <v>1</v>
          </cell>
          <cell r="BC119">
            <v>1</v>
          </cell>
          <cell r="BD119">
            <v>1</v>
          </cell>
          <cell r="BE119">
            <v>1</v>
          </cell>
          <cell r="BF119">
            <v>1</v>
          </cell>
          <cell r="BG119">
            <v>1</v>
          </cell>
          <cell r="BH119">
            <v>1</v>
          </cell>
          <cell r="BI119">
            <v>1</v>
          </cell>
          <cell r="BJ119">
            <v>1</v>
          </cell>
          <cell r="BK119">
            <v>1</v>
          </cell>
          <cell r="BL119">
            <v>1</v>
          </cell>
          <cell r="BM119">
            <v>1</v>
          </cell>
          <cell r="BN119">
            <v>1</v>
          </cell>
          <cell r="BO119">
            <v>1</v>
          </cell>
          <cell r="BP119">
            <v>1</v>
          </cell>
          <cell r="BQ119">
            <v>1</v>
          </cell>
          <cell r="BR119">
            <v>1</v>
          </cell>
          <cell r="BS119">
            <v>1</v>
          </cell>
        </row>
        <row r="120">
          <cell r="K120">
            <v>1</v>
          </cell>
          <cell r="L120">
            <v>1</v>
          </cell>
          <cell r="M120">
            <v>1</v>
          </cell>
          <cell r="N120">
            <v>1</v>
          </cell>
          <cell r="O120">
            <v>1</v>
          </cell>
          <cell r="P120">
            <v>1</v>
          </cell>
          <cell r="Q120">
            <v>1</v>
          </cell>
          <cell r="R120">
            <v>1</v>
          </cell>
          <cell r="S120">
            <v>1</v>
          </cell>
          <cell r="T120">
            <v>1</v>
          </cell>
          <cell r="U120">
            <v>1</v>
          </cell>
          <cell r="V120">
            <v>1</v>
          </cell>
          <cell r="W120">
            <v>1</v>
          </cell>
          <cell r="X120">
            <v>1</v>
          </cell>
          <cell r="Y120">
            <v>1</v>
          </cell>
          <cell r="Z120">
            <v>1</v>
          </cell>
          <cell r="AA120">
            <v>1</v>
          </cell>
          <cell r="AB120">
            <v>1</v>
          </cell>
          <cell r="AC120">
            <v>1</v>
          </cell>
          <cell r="AD120">
            <v>1</v>
          </cell>
          <cell r="AP120">
            <v>1</v>
          </cell>
          <cell r="AQ120">
            <v>11</v>
          </cell>
          <cell r="AR120">
            <v>3</v>
          </cell>
          <cell r="AZ120">
            <v>1</v>
          </cell>
          <cell r="BA120">
            <v>1</v>
          </cell>
          <cell r="BB120">
            <v>1</v>
          </cell>
          <cell r="BC120">
            <v>1</v>
          </cell>
          <cell r="BD120">
            <v>1</v>
          </cell>
          <cell r="BE120">
            <v>1</v>
          </cell>
          <cell r="BF120">
            <v>1</v>
          </cell>
          <cell r="BG120">
            <v>1</v>
          </cell>
          <cell r="BH120">
            <v>1</v>
          </cell>
          <cell r="BI120">
            <v>1</v>
          </cell>
          <cell r="BJ120">
            <v>1</v>
          </cell>
          <cell r="BK120">
            <v>1</v>
          </cell>
          <cell r="BL120">
            <v>1</v>
          </cell>
          <cell r="BM120">
            <v>1</v>
          </cell>
          <cell r="BN120">
            <v>1</v>
          </cell>
          <cell r="BO120">
            <v>1</v>
          </cell>
          <cell r="BP120">
            <v>1</v>
          </cell>
          <cell r="BQ120">
            <v>1</v>
          </cell>
          <cell r="BR120">
            <v>1</v>
          </cell>
          <cell r="BS120">
            <v>1</v>
          </cell>
        </row>
        <row r="121">
          <cell r="K121">
            <v>1</v>
          </cell>
          <cell r="L121">
            <v>1</v>
          </cell>
          <cell r="M121">
            <v>1</v>
          </cell>
          <cell r="N121">
            <v>1</v>
          </cell>
          <cell r="O121">
            <v>1</v>
          </cell>
          <cell r="P121">
            <v>1</v>
          </cell>
          <cell r="Q121">
            <v>1</v>
          </cell>
          <cell r="R121">
            <v>1</v>
          </cell>
          <cell r="S121">
            <v>1</v>
          </cell>
          <cell r="T121">
            <v>1</v>
          </cell>
          <cell r="U121">
            <v>1</v>
          </cell>
          <cell r="V121">
            <v>1</v>
          </cell>
          <cell r="W121">
            <v>1</v>
          </cell>
          <cell r="X121">
            <v>1</v>
          </cell>
          <cell r="Y121">
            <v>1</v>
          </cell>
          <cell r="Z121">
            <v>1</v>
          </cell>
          <cell r="AA121">
            <v>1</v>
          </cell>
          <cell r="AB121">
            <v>1</v>
          </cell>
          <cell r="AC121">
            <v>1</v>
          </cell>
          <cell r="AD121">
            <v>1</v>
          </cell>
          <cell r="AP121">
            <v>1</v>
          </cell>
          <cell r="AQ121">
            <v>11</v>
          </cell>
          <cell r="AR121">
            <v>4</v>
          </cell>
          <cell r="AZ121">
            <v>1</v>
          </cell>
          <cell r="BA121">
            <v>1</v>
          </cell>
          <cell r="BB121">
            <v>1</v>
          </cell>
          <cell r="BC121">
            <v>1</v>
          </cell>
          <cell r="BD121">
            <v>1</v>
          </cell>
          <cell r="BE121">
            <v>1</v>
          </cell>
          <cell r="BF121">
            <v>1</v>
          </cell>
          <cell r="BG121">
            <v>1</v>
          </cell>
          <cell r="BH121">
            <v>1</v>
          </cell>
          <cell r="BI121">
            <v>1</v>
          </cell>
          <cell r="BJ121">
            <v>1</v>
          </cell>
          <cell r="BK121">
            <v>1</v>
          </cell>
          <cell r="BL121">
            <v>1</v>
          </cell>
          <cell r="BM121">
            <v>1</v>
          </cell>
          <cell r="BN121">
            <v>1</v>
          </cell>
          <cell r="BO121">
            <v>1</v>
          </cell>
          <cell r="BP121">
            <v>1</v>
          </cell>
          <cell r="BQ121">
            <v>1</v>
          </cell>
          <cell r="BR121">
            <v>1</v>
          </cell>
          <cell r="BS121">
            <v>1</v>
          </cell>
        </row>
        <row r="122">
          <cell r="K122">
            <v>1</v>
          </cell>
          <cell r="L122">
            <v>1</v>
          </cell>
          <cell r="M122">
            <v>1</v>
          </cell>
          <cell r="N122">
            <v>1</v>
          </cell>
          <cell r="O122">
            <v>1</v>
          </cell>
          <cell r="P122">
            <v>1</v>
          </cell>
          <cell r="Q122">
            <v>1</v>
          </cell>
          <cell r="R122">
            <v>1</v>
          </cell>
          <cell r="S122">
            <v>1</v>
          </cell>
          <cell r="T122">
            <v>1</v>
          </cell>
          <cell r="U122">
            <v>1</v>
          </cell>
          <cell r="V122">
            <v>1</v>
          </cell>
          <cell r="W122">
            <v>1</v>
          </cell>
          <cell r="X122">
            <v>1</v>
          </cell>
          <cell r="Y122">
            <v>1</v>
          </cell>
          <cell r="Z122">
            <v>1</v>
          </cell>
          <cell r="AA122">
            <v>1</v>
          </cell>
          <cell r="AB122">
            <v>1</v>
          </cell>
          <cell r="AC122">
            <v>1</v>
          </cell>
          <cell r="AD122">
            <v>1</v>
          </cell>
          <cell r="AP122">
            <v>1</v>
          </cell>
          <cell r="AQ122">
            <v>11</v>
          </cell>
          <cell r="AR122">
            <v>5</v>
          </cell>
          <cell r="AZ122">
            <v>1</v>
          </cell>
          <cell r="BA122">
            <v>1</v>
          </cell>
          <cell r="BB122">
            <v>1</v>
          </cell>
          <cell r="BC122">
            <v>1</v>
          </cell>
          <cell r="BD122">
            <v>1</v>
          </cell>
          <cell r="BE122">
            <v>1</v>
          </cell>
          <cell r="BF122">
            <v>1</v>
          </cell>
          <cell r="BG122">
            <v>1</v>
          </cell>
          <cell r="BH122">
            <v>1</v>
          </cell>
          <cell r="BI122">
            <v>1</v>
          </cell>
          <cell r="BJ122">
            <v>1</v>
          </cell>
          <cell r="BK122">
            <v>1</v>
          </cell>
          <cell r="BL122">
            <v>1</v>
          </cell>
          <cell r="BM122">
            <v>1</v>
          </cell>
          <cell r="BN122">
            <v>1</v>
          </cell>
          <cell r="BO122">
            <v>1</v>
          </cell>
          <cell r="BP122">
            <v>1</v>
          </cell>
          <cell r="BQ122">
            <v>1</v>
          </cell>
          <cell r="BR122">
            <v>1</v>
          </cell>
          <cell r="BS122">
            <v>1</v>
          </cell>
        </row>
        <row r="123">
          <cell r="K123">
            <v>1</v>
          </cell>
          <cell r="L123">
            <v>1</v>
          </cell>
          <cell r="M123">
            <v>1</v>
          </cell>
          <cell r="N123">
            <v>1</v>
          </cell>
          <cell r="O123">
            <v>1</v>
          </cell>
          <cell r="P123">
            <v>1</v>
          </cell>
          <cell r="Q123">
            <v>1</v>
          </cell>
          <cell r="R123">
            <v>1</v>
          </cell>
          <cell r="S123">
            <v>1</v>
          </cell>
          <cell r="T123">
            <v>1</v>
          </cell>
          <cell r="U123">
            <v>1</v>
          </cell>
          <cell r="V123">
            <v>1</v>
          </cell>
          <cell r="W123">
            <v>1</v>
          </cell>
          <cell r="X123">
            <v>1</v>
          </cell>
          <cell r="Y123">
            <v>1</v>
          </cell>
          <cell r="Z123">
            <v>1</v>
          </cell>
          <cell r="AA123">
            <v>1</v>
          </cell>
          <cell r="AB123">
            <v>1</v>
          </cell>
          <cell r="AC123">
            <v>1</v>
          </cell>
          <cell r="AD123">
            <v>1</v>
          </cell>
          <cell r="AP123">
            <v>1</v>
          </cell>
          <cell r="AQ123">
            <v>11</v>
          </cell>
          <cell r="AR123">
            <v>6</v>
          </cell>
          <cell r="AZ123">
            <v>1</v>
          </cell>
          <cell r="BA123">
            <v>1</v>
          </cell>
          <cell r="BB123">
            <v>1</v>
          </cell>
          <cell r="BC123">
            <v>1</v>
          </cell>
          <cell r="BD123">
            <v>1</v>
          </cell>
          <cell r="BE123">
            <v>1</v>
          </cell>
          <cell r="BF123">
            <v>1</v>
          </cell>
          <cell r="BG123">
            <v>1</v>
          </cell>
          <cell r="BH123">
            <v>1</v>
          </cell>
          <cell r="BI123">
            <v>1</v>
          </cell>
          <cell r="BJ123">
            <v>1</v>
          </cell>
          <cell r="BK123">
            <v>1</v>
          </cell>
          <cell r="BL123">
            <v>1</v>
          </cell>
          <cell r="BM123">
            <v>1</v>
          </cell>
          <cell r="BN123">
            <v>1</v>
          </cell>
          <cell r="BO123">
            <v>1</v>
          </cell>
          <cell r="BP123">
            <v>1</v>
          </cell>
          <cell r="BQ123">
            <v>1</v>
          </cell>
          <cell r="BR123">
            <v>1</v>
          </cell>
          <cell r="BS123">
            <v>1</v>
          </cell>
        </row>
        <row r="124">
          <cell r="K124">
            <v>1</v>
          </cell>
          <cell r="L124">
            <v>1</v>
          </cell>
          <cell r="M124">
            <v>1</v>
          </cell>
          <cell r="N124">
            <v>1</v>
          </cell>
          <cell r="O124">
            <v>1</v>
          </cell>
          <cell r="P124">
            <v>1</v>
          </cell>
          <cell r="Q124">
            <v>1</v>
          </cell>
          <cell r="R124">
            <v>1</v>
          </cell>
          <cell r="S124">
            <v>1</v>
          </cell>
          <cell r="T124">
            <v>1</v>
          </cell>
          <cell r="U124">
            <v>1</v>
          </cell>
          <cell r="V124">
            <v>1</v>
          </cell>
          <cell r="W124">
            <v>1</v>
          </cell>
          <cell r="X124">
            <v>1</v>
          </cell>
          <cell r="Y124">
            <v>1</v>
          </cell>
          <cell r="Z124">
            <v>1</v>
          </cell>
          <cell r="AA124">
            <v>1</v>
          </cell>
          <cell r="AB124">
            <v>1</v>
          </cell>
          <cell r="AC124">
            <v>1</v>
          </cell>
          <cell r="AD124">
            <v>1</v>
          </cell>
          <cell r="AP124">
            <v>1</v>
          </cell>
          <cell r="AQ124">
            <v>11</v>
          </cell>
          <cell r="AR124">
            <v>7</v>
          </cell>
          <cell r="AZ124">
            <v>1</v>
          </cell>
          <cell r="BA124">
            <v>1</v>
          </cell>
          <cell r="BB124">
            <v>1</v>
          </cell>
          <cell r="BC124">
            <v>1</v>
          </cell>
          <cell r="BD124">
            <v>1</v>
          </cell>
          <cell r="BE124">
            <v>1</v>
          </cell>
          <cell r="BF124">
            <v>1</v>
          </cell>
          <cell r="BG124">
            <v>1</v>
          </cell>
          <cell r="BH124">
            <v>1</v>
          </cell>
          <cell r="BI124">
            <v>1</v>
          </cell>
          <cell r="BJ124">
            <v>1</v>
          </cell>
          <cell r="BK124">
            <v>1</v>
          </cell>
          <cell r="BL124">
            <v>1</v>
          </cell>
          <cell r="BM124">
            <v>1</v>
          </cell>
          <cell r="BN124">
            <v>1</v>
          </cell>
          <cell r="BO124">
            <v>1</v>
          </cell>
          <cell r="BP124">
            <v>1</v>
          </cell>
          <cell r="BQ124">
            <v>1</v>
          </cell>
          <cell r="BR124">
            <v>1</v>
          </cell>
          <cell r="BS124">
            <v>1</v>
          </cell>
        </row>
        <row r="125">
          <cell r="K125">
            <v>1</v>
          </cell>
          <cell r="L125">
            <v>1</v>
          </cell>
          <cell r="M125">
            <v>1</v>
          </cell>
          <cell r="N125">
            <v>1</v>
          </cell>
          <cell r="O125">
            <v>1</v>
          </cell>
          <cell r="P125">
            <v>1</v>
          </cell>
          <cell r="Q125">
            <v>1</v>
          </cell>
          <cell r="R125">
            <v>1</v>
          </cell>
          <cell r="S125">
            <v>1</v>
          </cell>
          <cell r="T125">
            <v>1</v>
          </cell>
          <cell r="U125">
            <v>1</v>
          </cell>
          <cell r="V125">
            <v>1</v>
          </cell>
          <cell r="W125">
            <v>1</v>
          </cell>
          <cell r="X125">
            <v>1</v>
          </cell>
          <cell r="Y125">
            <v>1</v>
          </cell>
          <cell r="Z125">
            <v>1</v>
          </cell>
          <cell r="AA125">
            <v>1</v>
          </cell>
          <cell r="AB125">
            <v>1</v>
          </cell>
          <cell r="AC125">
            <v>1</v>
          </cell>
          <cell r="AD125">
            <v>1</v>
          </cell>
          <cell r="AP125">
            <v>1</v>
          </cell>
          <cell r="AQ125">
            <v>11</v>
          </cell>
          <cell r="AR125">
            <v>8</v>
          </cell>
          <cell r="AZ125">
            <v>1</v>
          </cell>
          <cell r="BA125">
            <v>1</v>
          </cell>
          <cell r="BB125">
            <v>1</v>
          </cell>
          <cell r="BC125">
            <v>1</v>
          </cell>
          <cell r="BD125">
            <v>1</v>
          </cell>
          <cell r="BE125">
            <v>1</v>
          </cell>
          <cell r="BF125">
            <v>1</v>
          </cell>
          <cell r="BG125">
            <v>1</v>
          </cell>
          <cell r="BH125">
            <v>1</v>
          </cell>
          <cell r="BI125">
            <v>1</v>
          </cell>
          <cell r="BJ125">
            <v>1</v>
          </cell>
          <cell r="BK125">
            <v>1</v>
          </cell>
          <cell r="BL125">
            <v>1</v>
          </cell>
          <cell r="BM125">
            <v>1</v>
          </cell>
          <cell r="BN125">
            <v>1</v>
          </cell>
          <cell r="BO125">
            <v>1</v>
          </cell>
          <cell r="BP125">
            <v>1</v>
          </cell>
          <cell r="BQ125">
            <v>1</v>
          </cell>
          <cell r="BR125">
            <v>1</v>
          </cell>
          <cell r="BS125">
            <v>1</v>
          </cell>
        </row>
        <row r="126">
          <cell r="K126">
            <v>1</v>
          </cell>
          <cell r="L126">
            <v>1</v>
          </cell>
          <cell r="M126">
            <v>1</v>
          </cell>
          <cell r="N126">
            <v>1</v>
          </cell>
          <cell r="O126">
            <v>1</v>
          </cell>
          <cell r="P126">
            <v>1</v>
          </cell>
          <cell r="Q126">
            <v>1</v>
          </cell>
          <cell r="R126">
            <v>1</v>
          </cell>
          <cell r="S126">
            <v>1</v>
          </cell>
          <cell r="T126">
            <v>1</v>
          </cell>
          <cell r="U126">
            <v>1</v>
          </cell>
          <cell r="V126">
            <v>1</v>
          </cell>
          <cell r="W126">
            <v>1</v>
          </cell>
          <cell r="X126">
            <v>1</v>
          </cell>
          <cell r="Y126">
            <v>1</v>
          </cell>
          <cell r="Z126">
            <v>1</v>
          </cell>
          <cell r="AA126">
            <v>1</v>
          </cell>
          <cell r="AB126">
            <v>1</v>
          </cell>
          <cell r="AC126">
            <v>1</v>
          </cell>
          <cell r="AD126">
            <v>1</v>
          </cell>
          <cell r="AP126">
            <v>1</v>
          </cell>
          <cell r="AQ126">
            <v>11</v>
          </cell>
          <cell r="AR126">
            <v>9</v>
          </cell>
          <cell r="AZ126">
            <v>1</v>
          </cell>
          <cell r="BA126">
            <v>1</v>
          </cell>
          <cell r="BB126">
            <v>1</v>
          </cell>
          <cell r="BC126">
            <v>1</v>
          </cell>
          <cell r="BD126">
            <v>1</v>
          </cell>
          <cell r="BE126">
            <v>1</v>
          </cell>
          <cell r="BF126">
            <v>1</v>
          </cell>
          <cell r="BG126">
            <v>1</v>
          </cell>
          <cell r="BH126">
            <v>1</v>
          </cell>
          <cell r="BI126">
            <v>1</v>
          </cell>
          <cell r="BJ126">
            <v>1</v>
          </cell>
          <cell r="BK126">
            <v>1</v>
          </cell>
          <cell r="BL126">
            <v>1</v>
          </cell>
          <cell r="BM126">
            <v>1</v>
          </cell>
          <cell r="BN126">
            <v>1</v>
          </cell>
          <cell r="BO126">
            <v>1</v>
          </cell>
          <cell r="BP126">
            <v>1</v>
          </cell>
          <cell r="BQ126">
            <v>1</v>
          </cell>
          <cell r="BR126">
            <v>1</v>
          </cell>
          <cell r="BS126">
            <v>1</v>
          </cell>
        </row>
        <row r="127">
          <cell r="K127">
            <v>1</v>
          </cell>
          <cell r="L127">
            <v>1</v>
          </cell>
          <cell r="M127">
            <v>1</v>
          </cell>
          <cell r="N127">
            <v>1</v>
          </cell>
          <cell r="O127">
            <v>1</v>
          </cell>
          <cell r="P127">
            <v>1</v>
          </cell>
          <cell r="Q127">
            <v>1</v>
          </cell>
          <cell r="R127">
            <v>1</v>
          </cell>
          <cell r="S127">
            <v>1</v>
          </cell>
          <cell r="T127">
            <v>1</v>
          </cell>
          <cell r="U127">
            <v>1</v>
          </cell>
          <cell r="V127">
            <v>1</v>
          </cell>
          <cell r="W127">
            <v>1</v>
          </cell>
          <cell r="X127">
            <v>1</v>
          </cell>
          <cell r="Y127">
            <v>1</v>
          </cell>
          <cell r="Z127">
            <v>1</v>
          </cell>
          <cell r="AA127">
            <v>1</v>
          </cell>
          <cell r="AB127">
            <v>1</v>
          </cell>
          <cell r="AC127">
            <v>1</v>
          </cell>
          <cell r="AD127">
            <v>1</v>
          </cell>
          <cell r="AP127">
            <v>1</v>
          </cell>
          <cell r="AQ127">
            <v>11</v>
          </cell>
          <cell r="AR127">
            <v>10</v>
          </cell>
          <cell r="AZ127">
            <v>1</v>
          </cell>
          <cell r="BA127">
            <v>1</v>
          </cell>
          <cell r="BB127">
            <v>1</v>
          </cell>
          <cell r="BC127">
            <v>1</v>
          </cell>
          <cell r="BD127">
            <v>1</v>
          </cell>
          <cell r="BE127">
            <v>1</v>
          </cell>
          <cell r="BF127">
            <v>1</v>
          </cell>
          <cell r="BG127">
            <v>1</v>
          </cell>
          <cell r="BH127">
            <v>1</v>
          </cell>
          <cell r="BI127">
            <v>1</v>
          </cell>
          <cell r="BJ127">
            <v>1</v>
          </cell>
          <cell r="BK127">
            <v>1</v>
          </cell>
          <cell r="BL127">
            <v>1</v>
          </cell>
          <cell r="BM127">
            <v>1</v>
          </cell>
          <cell r="BN127">
            <v>1</v>
          </cell>
          <cell r="BO127">
            <v>1</v>
          </cell>
          <cell r="BP127">
            <v>1</v>
          </cell>
          <cell r="BQ127">
            <v>1</v>
          </cell>
          <cell r="BR127">
            <v>1</v>
          </cell>
          <cell r="BS127">
            <v>1</v>
          </cell>
        </row>
        <row r="128">
          <cell r="K128">
            <v>1</v>
          </cell>
          <cell r="L128">
            <v>1</v>
          </cell>
          <cell r="M128">
            <v>1</v>
          </cell>
          <cell r="N128">
            <v>1</v>
          </cell>
          <cell r="O128">
            <v>1</v>
          </cell>
          <cell r="P128">
            <v>1</v>
          </cell>
          <cell r="Q128">
            <v>1</v>
          </cell>
          <cell r="R128">
            <v>1</v>
          </cell>
          <cell r="S128">
            <v>1</v>
          </cell>
          <cell r="T128">
            <v>1</v>
          </cell>
          <cell r="U128">
            <v>1</v>
          </cell>
          <cell r="V128">
            <v>1</v>
          </cell>
          <cell r="W128">
            <v>1</v>
          </cell>
          <cell r="X128">
            <v>1</v>
          </cell>
          <cell r="Y128">
            <v>1</v>
          </cell>
          <cell r="Z128">
            <v>1</v>
          </cell>
          <cell r="AA128">
            <v>1</v>
          </cell>
          <cell r="AB128">
            <v>1</v>
          </cell>
          <cell r="AC128">
            <v>1</v>
          </cell>
          <cell r="AD128">
            <v>1</v>
          </cell>
          <cell r="AP128">
            <v>1</v>
          </cell>
          <cell r="AQ128">
            <v>12</v>
          </cell>
          <cell r="AR128">
            <v>1</v>
          </cell>
          <cell r="AZ128">
            <v>1</v>
          </cell>
          <cell r="BA128">
            <v>1</v>
          </cell>
          <cell r="BB128">
            <v>1</v>
          </cell>
          <cell r="BC128">
            <v>1</v>
          </cell>
          <cell r="BD128">
            <v>1</v>
          </cell>
          <cell r="BE128">
            <v>1</v>
          </cell>
          <cell r="BF128">
            <v>1</v>
          </cell>
          <cell r="BG128">
            <v>1</v>
          </cell>
          <cell r="BH128">
            <v>1</v>
          </cell>
          <cell r="BI128">
            <v>1</v>
          </cell>
          <cell r="BJ128">
            <v>1</v>
          </cell>
          <cell r="BK128">
            <v>1</v>
          </cell>
          <cell r="BL128">
            <v>1</v>
          </cell>
          <cell r="BM128">
            <v>1</v>
          </cell>
          <cell r="BN128">
            <v>1</v>
          </cell>
          <cell r="BO128">
            <v>1</v>
          </cell>
          <cell r="BP128">
            <v>1</v>
          </cell>
          <cell r="BQ128">
            <v>1</v>
          </cell>
          <cell r="BR128">
            <v>1</v>
          </cell>
          <cell r="BS128">
            <v>1</v>
          </cell>
        </row>
        <row r="129">
          <cell r="K129">
            <v>1</v>
          </cell>
          <cell r="L129">
            <v>1</v>
          </cell>
          <cell r="M129">
            <v>1</v>
          </cell>
          <cell r="N129">
            <v>1</v>
          </cell>
          <cell r="O129">
            <v>1</v>
          </cell>
          <cell r="P129">
            <v>1</v>
          </cell>
          <cell r="Q129">
            <v>1</v>
          </cell>
          <cell r="R129">
            <v>1</v>
          </cell>
          <cell r="S129">
            <v>1</v>
          </cell>
          <cell r="T129">
            <v>1</v>
          </cell>
          <cell r="U129">
            <v>1</v>
          </cell>
          <cell r="V129">
            <v>1</v>
          </cell>
          <cell r="W129">
            <v>1</v>
          </cell>
          <cell r="X129">
            <v>1</v>
          </cell>
          <cell r="Y129">
            <v>1</v>
          </cell>
          <cell r="Z129">
            <v>1</v>
          </cell>
          <cell r="AA129">
            <v>1</v>
          </cell>
          <cell r="AB129">
            <v>1</v>
          </cell>
          <cell r="AC129">
            <v>1</v>
          </cell>
          <cell r="AD129">
            <v>1</v>
          </cell>
          <cell r="AP129">
            <v>1</v>
          </cell>
          <cell r="AQ129">
            <v>12</v>
          </cell>
          <cell r="AR129">
            <v>2</v>
          </cell>
          <cell r="AZ129">
            <v>1</v>
          </cell>
          <cell r="BA129">
            <v>1</v>
          </cell>
          <cell r="BB129">
            <v>1</v>
          </cell>
          <cell r="BC129">
            <v>1</v>
          </cell>
          <cell r="BD129">
            <v>1</v>
          </cell>
          <cell r="BE129">
            <v>1</v>
          </cell>
          <cell r="BF129">
            <v>1</v>
          </cell>
          <cell r="BG129">
            <v>1</v>
          </cell>
          <cell r="BH129">
            <v>1</v>
          </cell>
          <cell r="BI129">
            <v>1</v>
          </cell>
          <cell r="BJ129">
            <v>1</v>
          </cell>
          <cell r="BK129">
            <v>1</v>
          </cell>
          <cell r="BL129">
            <v>1</v>
          </cell>
          <cell r="BM129">
            <v>1</v>
          </cell>
          <cell r="BN129">
            <v>1</v>
          </cell>
          <cell r="BO129">
            <v>1</v>
          </cell>
          <cell r="BP129">
            <v>1</v>
          </cell>
          <cell r="BQ129">
            <v>1</v>
          </cell>
          <cell r="BR129">
            <v>1</v>
          </cell>
          <cell r="BS129">
            <v>1</v>
          </cell>
        </row>
        <row r="130">
          <cell r="K130">
            <v>1</v>
          </cell>
          <cell r="L130">
            <v>1</v>
          </cell>
          <cell r="M130">
            <v>1</v>
          </cell>
          <cell r="N130">
            <v>1</v>
          </cell>
          <cell r="O130">
            <v>1</v>
          </cell>
          <cell r="P130">
            <v>1</v>
          </cell>
          <cell r="Q130">
            <v>1</v>
          </cell>
          <cell r="R130">
            <v>1</v>
          </cell>
          <cell r="S130">
            <v>1</v>
          </cell>
          <cell r="T130">
            <v>1</v>
          </cell>
          <cell r="U130">
            <v>1</v>
          </cell>
          <cell r="V130">
            <v>1</v>
          </cell>
          <cell r="W130">
            <v>1</v>
          </cell>
          <cell r="X130">
            <v>1</v>
          </cell>
          <cell r="Y130">
            <v>1</v>
          </cell>
          <cell r="Z130">
            <v>1</v>
          </cell>
          <cell r="AA130">
            <v>1</v>
          </cell>
          <cell r="AB130">
            <v>1</v>
          </cell>
          <cell r="AC130">
            <v>1</v>
          </cell>
          <cell r="AD130">
            <v>1</v>
          </cell>
          <cell r="AP130">
            <v>1</v>
          </cell>
          <cell r="AQ130">
            <v>12</v>
          </cell>
          <cell r="AR130">
            <v>3</v>
          </cell>
          <cell r="AZ130">
            <v>1</v>
          </cell>
          <cell r="BA130">
            <v>1</v>
          </cell>
          <cell r="BB130">
            <v>1</v>
          </cell>
          <cell r="BC130">
            <v>1</v>
          </cell>
          <cell r="BD130">
            <v>1</v>
          </cell>
          <cell r="BE130">
            <v>1</v>
          </cell>
          <cell r="BF130">
            <v>1</v>
          </cell>
          <cell r="BG130">
            <v>1</v>
          </cell>
          <cell r="BH130">
            <v>1</v>
          </cell>
          <cell r="BI130">
            <v>1</v>
          </cell>
          <cell r="BJ130">
            <v>1</v>
          </cell>
          <cell r="BK130">
            <v>1</v>
          </cell>
          <cell r="BL130">
            <v>1</v>
          </cell>
          <cell r="BM130">
            <v>1</v>
          </cell>
          <cell r="BN130">
            <v>1</v>
          </cell>
          <cell r="BO130">
            <v>1</v>
          </cell>
          <cell r="BP130">
            <v>1</v>
          </cell>
          <cell r="BQ130">
            <v>1</v>
          </cell>
          <cell r="BR130">
            <v>1</v>
          </cell>
          <cell r="BS130">
            <v>1</v>
          </cell>
        </row>
        <row r="131">
          <cell r="K131">
            <v>1</v>
          </cell>
          <cell r="L131">
            <v>1</v>
          </cell>
          <cell r="M131">
            <v>1</v>
          </cell>
          <cell r="N131">
            <v>1</v>
          </cell>
          <cell r="O131">
            <v>1</v>
          </cell>
          <cell r="P131">
            <v>1</v>
          </cell>
          <cell r="Q131">
            <v>1</v>
          </cell>
          <cell r="R131">
            <v>1</v>
          </cell>
          <cell r="S131">
            <v>1</v>
          </cell>
          <cell r="T131">
            <v>1</v>
          </cell>
          <cell r="U131">
            <v>1</v>
          </cell>
          <cell r="V131">
            <v>1</v>
          </cell>
          <cell r="W131">
            <v>1</v>
          </cell>
          <cell r="X131">
            <v>1</v>
          </cell>
          <cell r="Y131">
            <v>1</v>
          </cell>
          <cell r="Z131">
            <v>1</v>
          </cell>
          <cell r="AA131">
            <v>1</v>
          </cell>
          <cell r="AB131">
            <v>1</v>
          </cell>
          <cell r="AC131">
            <v>1</v>
          </cell>
          <cell r="AD131">
            <v>1</v>
          </cell>
          <cell r="AP131">
            <v>1</v>
          </cell>
          <cell r="AQ131">
            <v>12</v>
          </cell>
          <cell r="AR131">
            <v>4</v>
          </cell>
          <cell r="AZ131">
            <v>1</v>
          </cell>
          <cell r="BA131">
            <v>1</v>
          </cell>
          <cell r="BB131">
            <v>1</v>
          </cell>
          <cell r="BC131">
            <v>1</v>
          </cell>
          <cell r="BD131">
            <v>1</v>
          </cell>
          <cell r="BE131">
            <v>1</v>
          </cell>
          <cell r="BF131">
            <v>1</v>
          </cell>
          <cell r="BG131">
            <v>1</v>
          </cell>
          <cell r="BH131">
            <v>1</v>
          </cell>
          <cell r="BI131">
            <v>1</v>
          </cell>
          <cell r="BJ131">
            <v>1</v>
          </cell>
          <cell r="BK131">
            <v>1</v>
          </cell>
          <cell r="BL131">
            <v>1</v>
          </cell>
          <cell r="BM131">
            <v>1</v>
          </cell>
          <cell r="BN131">
            <v>1</v>
          </cell>
          <cell r="BO131">
            <v>1</v>
          </cell>
          <cell r="BP131">
            <v>1</v>
          </cell>
          <cell r="BQ131">
            <v>1</v>
          </cell>
          <cell r="BR131">
            <v>1</v>
          </cell>
          <cell r="BS131">
            <v>1</v>
          </cell>
        </row>
        <row r="132">
          <cell r="K132">
            <v>1</v>
          </cell>
          <cell r="L132">
            <v>1</v>
          </cell>
          <cell r="M132">
            <v>1</v>
          </cell>
          <cell r="N132">
            <v>1</v>
          </cell>
          <cell r="O132">
            <v>1</v>
          </cell>
          <cell r="P132">
            <v>1</v>
          </cell>
          <cell r="Q132">
            <v>1</v>
          </cell>
          <cell r="R132">
            <v>1</v>
          </cell>
          <cell r="S132">
            <v>1</v>
          </cell>
          <cell r="T132">
            <v>1</v>
          </cell>
          <cell r="U132">
            <v>1</v>
          </cell>
          <cell r="V132">
            <v>1</v>
          </cell>
          <cell r="W132">
            <v>1</v>
          </cell>
          <cell r="X132">
            <v>1</v>
          </cell>
          <cell r="Y132">
            <v>1</v>
          </cell>
          <cell r="Z132">
            <v>1</v>
          </cell>
          <cell r="AA132">
            <v>1</v>
          </cell>
          <cell r="AB132">
            <v>1</v>
          </cell>
          <cell r="AC132">
            <v>1</v>
          </cell>
          <cell r="AD132">
            <v>1</v>
          </cell>
          <cell r="AP132">
            <v>1</v>
          </cell>
          <cell r="AQ132">
            <v>12</v>
          </cell>
          <cell r="AR132">
            <v>5</v>
          </cell>
          <cell r="AZ132">
            <v>1</v>
          </cell>
          <cell r="BA132">
            <v>1</v>
          </cell>
          <cell r="BB132">
            <v>1</v>
          </cell>
          <cell r="BC132">
            <v>1</v>
          </cell>
          <cell r="BD132">
            <v>1</v>
          </cell>
          <cell r="BE132">
            <v>1</v>
          </cell>
          <cell r="BF132">
            <v>1</v>
          </cell>
          <cell r="BG132">
            <v>1</v>
          </cell>
          <cell r="BH132">
            <v>1</v>
          </cell>
          <cell r="BI132">
            <v>1</v>
          </cell>
          <cell r="BJ132">
            <v>1</v>
          </cell>
          <cell r="BK132">
            <v>1</v>
          </cell>
          <cell r="BL132">
            <v>1</v>
          </cell>
          <cell r="BM132">
            <v>1</v>
          </cell>
          <cell r="BN132">
            <v>1</v>
          </cell>
          <cell r="BO132">
            <v>1</v>
          </cell>
          <cell r="BP132">
            <v>1</v>
          </cell>
          <cell r="BQ132">
            <v>1</v>
          </cell>
          <cell r="BR132">
            <v>1</v>
          </cell>
          <cell r="BS132">
            <v>1</v>
          </cell>
        </row>
        <row r="133">
          <cell r="K133">
            <v>1</v>
          </cell>
          <cell r="L133">
            <v>1</v>
          </cell>
          <cell r="M133">
            <v>1</v>
          </cell>
          <cell r="N133">
            <v>1</v>
          </cell>
          <cell r="O133">
            <v>1</v>
          </cell>
          <cell r="P133">
            <v>1</v>
          </cell>
          <cell r="Q133">
            <v>1</v>
          </cell>
          <cell r="R133">
            <v>1</v>
          </cell>
          <cell r="S133">
            <v>1</v>
          </cell>
          <cell r="T133">
            <v>1</v>
          </cell>
          <cell r="U133">
            <v>1</v>
          </cell>
          <cell r="V133">
            <v>1</v>
          </cell>
          <cell r="W133">
            <v>1</v>
          </cell>
          <cell r="X133">
            <v>1</v>
          </cell>
          <cell r="Y133">
            <v>1</v>
          </cell>
          <cell r="Z133">
            <v>1</v>
          </cell>
          <cell r="AA133">
            <v>1</v>
          </cell>
          <cell r="AB133">
            <v>1</v>
          </cell>
          <cell r="AC133">
            <v>1</v>
          </cell>
          <cell r="AD133">
            <v>1</v>
          </cell>
          <cell r="AP133">
            <v>1</v>
          </cell>
          <cell r="AQ133">
            <v>12</v>
          </cell>
          <cell r="AR133">
            <v>6</v>
          </cell>
          <cell r="AZ133">
            <v>1</v>
          </cell>
          <cell r="BA133">
            <v>1</v>
          </cell>
          <cell r="BB133">
            <v>1</v>
          </cell>
          <cell r="BC133">
            <v>1</v>
          </cell>
          <cell r="BD133">
            <v>1</v>
          </cell>
          <cell r="BE133">
            <v>1</v>
          </cell>
          <cell r="BF133">
            <v>1</v>
          </cell>
          <cell r="BG133">
            <v>1</v>
          </cell>
          <cell r="BH133">
            <v>1</v>
          </cell>
          <cell r="BI133">
            <v>1</v>
          </cell>
          <cell r="BJ133">
            <v>1</v>
          </cell>
          <cell r="BK133">
            <v>1</v>
          </cell>
          <cell r="BL133">
            <v>1</v>
          </cell>
          <cell r="BM133">
            <v>1</v>
          </cell>
          <cell r="BN133">
            <v>1</v>
          </cell>
          <cell r="BO133">
            <v>1</v>
          </cell>
          <cell r="BP133">
            <v>1</v>
          </cell>
          <cell r="BQ133">
            <v>1</v>
          </cell>
          <cell r="BR133">
            <v>1</v>
          </cell>
          <cell r="BS133">
            <v>1</v>
          </cell>
        </row>
        <row r="134">
          <cell r="K134">
            <v>1</v>
          </cell>
          <cell r="L134">
            <v>1</v>
          </cell>
          <cell r="M134">
            <v>1</v>
          </cell>
          <cell r="N134">
            <v>1</v>
          </cell>
          <cell r="O134">
            <v>1</v>
          </cell>
          <cell r="P134">
            <v>1</v>
          </cell>
          <cell r="Q134">
            <v>1</v>
          </cell>
          <cell r="R134">
            <v>1</v>
          </cell>
          <cell r="S134">
            <v>1</v>
          </cell>
          <cell r="T134">
            <v>1</v>
          </cell>
          <cell r="U134">
            <v>1</v>
          </cell>
          <cell r="V134">
            <v>1</v>
          </cell>
          <cell r="W134">
            <v>1</v>
          </cell>
          <cell r="X134">
            <v>1</v>
          </cell>
          <cell r="Y134">
            <v>1</v>
          </cell>
          <cell r="Z134">
            <v>1</v>
          </cell>
          <cell r="AA134">
            <v>1</v>
          </cell>
          <cell r="AB134">
            <v>1</v>
          </cell>
          <cell r="AC134">
            <v>1</v>
          </cell>
          <cell r="AD134">
            <v>1</v>
          </cell>
          <cell r="AP134">
            <v>1</v>
          </cell>
          <cell r="AQ134">
            <v>12</v>
          </cell>
          <cell r="AR134">
            <v>7</v>
          </cell>
          <cell r="AZ134">
            <v>1</v>
          </cell>
          <cell r="BA134">
            <v>1</v>
          </cell>
          <cell r="BB134">
            <v>1</v>
          </cell>
          <cell r="BC134">
            <v>1</v>
          </cell>
          <cell r="BD134">
            <v>1</v>
          </cell>
          <cell r="BE134">
            <v>1</v>
          </cell>
          <cell r="BF134">
            <v>1</v>
          </cell>
          <cell r="BG134">
            <v>1</v>
          </cell>
          <cell r="BH134">
            <v>1</v>
          </cell>
          <cell r="BI134">
            <v>1</v>
          </cell>
          <cell r="BJ134">
            <v>1</v>
          </cell>
          <cell r="BK134">
            <v>1</v>
          </cell>
          <cell r="BL134">
            <v>1</v>
          </cell>
          <cell r="BM134">
            <v>1</v>
          </cell>
          <cell r="BN134">
            <v>1</v>
          </cell>
          <cell r="BO134">
            <v>1</v>
          </cell>
          <cell r="BP134">
            <v>1</v>
          </cell>
          <cell r="BQ134">
            <v>1</v>
          </cell>
          <cell r="BR134">
            <v>1</v>
          </cell>
          <cell r="BS134">
            <v>1</v>
          </cell>
        </row>
        <row r="135">
          <cell r="K135">
            <v>1</v>
          </cell>
          <cell r="L135">
            <v>1</v>
          </cell>
          <cell r="M135">
            <v>1</v>
          </cell>
          <cell r="N135">
            <v>1</v>
          </cell>
          <cell r="O135">
            <v>1</v>
          </cell>
          <cell r="P135">
            <v>1</v>
          </cell>
          <cell r="Q135">
            <v>1</v>
          </cell>
          <cell r="R135">
            <v>1</v>
          </cell>
          <cell r="S135">
            <v>1</v>
          </cell>
          <cell r="T135">
            <v>1</v>
          </cell>
          <cell r="U135">
            <v>1</v>
          </cell>
          <cell r="V135">
            <v>1</v>
          </cell>
          <cell r="W135">
            <v>1</v>
          </cell>
          <cell r="X135">
            <v>1</v>
          </cell>
          <cell r="Y135">
            <v>1</v>
          </cell>
          <cell r="Z135">
            <v>1</v>
          </cell>
          <cell r="AA135">
            <v>1</v>
          </cell>
          <cell r="AB135">
            <v>1</v>
          </cell>
          <cell r="AC135">
            <v>1</v>
          </cell>
          <cell r="AD135">
            <v>1</v>
          </cell>
          <cell r="AP135">
            <v>1</v>
          </cell>
          <cell r="AQ135">
            <v>12</v>
          </cell>
          <cell r="AR135">
            <v>8</v>
          </cell>
          <cell r="AZ135">
            <v>1</v>
          </cell>
          <cell r="BA135">
            <v>1</v>
          </cell>
          <cell r="BB135">
            <v>1</v>
          </cell>
          <cell r="BC135">
            <v>1</v>
          </cell>
          <cell r="BD135">
            <v>1</v>
          </cell>
          <cell r="BE135">
            <v>1</v>
          </cell>
          <cell r="BF135">
            <v>1</v>
          </cell>
          <cell r="BG135">
            <v>1</v>
          </cell>
          <cell r="BH135">
            <v>1</v>
          </cell>
          <cell r="BI135">
            <v>1</v>
          </cell>
          <cell r="BJ135">
            <v>1</v>
          </cell>
          <cell r="BK135">
            <v>1</v>
          </cell>
          <cell r="BL135">
            <v>1</v>
          </cell>
          <cell r="BM135">
            <v>1</v>
          </cell>
          <cell r="BN135">
            <v>1</v>
          </cell>
          <cell r="BO135">
            <v>1</v>
          </cell>
          <cell r="BP135">
            <v>1</v>
          </cell>
          <cell r="BQ135">
            <v>1</v>
          </cell>
          <cell r="BR135">
            <v>1</v>
          </cell>
          <cell r="BS135">
            <v>1</v>
          </cell>
        </row>
        <row r="136">
          <cell r="K136">
            <v>1</v>
          </cell>
          <cell r="L136">
            <v>1</v>
          </cell>
          <cell r="M136">
            <v>1</v>
          </cell>
          <cell r="N136">
            <v>1</v>
          </cell>
          <cell r="O136">
            <v>1</v>
          </cell>
          <cell r="P136">
            <v>1</v>
          </cell>
          <cell r="Q136">
            <v>1</v>
          </cell>
          <cell r="R136">
            <v>1</v>
          </cell>
          <cell r="S136">
            <v>1</v>
          </cell>
          <cell r="T136">
            <v>1</v>
          </cell>
          <cell r="U136">
            <v>1</v>
          </cell>
          <cell r="V136">
            <v>1</v>
          </cell>
          <cell r="W136">
            <v>1</v>
          </cell>
          <cell r="X136">
            <v>1</v>
          </cell>
          <cell r="Y136">
            <v>1</v>
          </cell>
          <cell r="Z136">
            <v>1</v>
          </cell>
          <cell r="AA136">
            <v>1</v>
          </cell>
          <cell r="AB136">
            <v>1</v>
          </cell>
          <cell r="AC136">
            <v>1</v>
          </cell>
          <cell r="AD136">
            <v>1</v>
          </cell>
          <cell r="AP136">
            <v>1</v>
          </cell>
          <cell r="AQ136">
            <v>12</v>
          </cell>
          <cell r="AR136">
            <v>9</v>
          </cell>
          <cell r="AZ136">
            <v>1</v>
          </cell>
          <cell r="BA136">
            <v>1</v>
          </cell>
          <cell r="BB136">
            <v>1</v>
          </cell>
          <cell r="BC136">
            <v>1</v>
          </cell>
          <cell r="BD136">
            <v>1</v>
          </cell>
          <cell r="BE136">
            <v>1</v>
          </cell>
          <cell r="BF136">
            <v>1</v>
          </cell>
          <cell r="BG136">
            <v>1</v>
          </cell>
          <cell r="BH136">
            <v>1</v>
          </cell>
          <cell r="BI136">
            <v>1</v>
          </cell>
          <cell r="BJ136">
            <v>1</v>
          </cell>
          <cell r="BK136">
            <v>1</v>
          </cell>
          <cell r="BL136">
            <v>1</v>
          </cell>
          <cell r="BM136">
            <v>1</v>
          </cell>
          <cell r="BN136">
            <v>1</v>
          </cell>
          <cell r="BO136">
            <v>1</v>
          </cell>
          <cell r="BP136">
            <v>1</v>
          </cell>
          <cell r="BQ136">
            <v>1</v>
          </cell>
          <cell r="BR136">
            <v>1</v>
          </cell>
          <cell r="BS136">
            <v>1</v>
          </cell>
        </row>
        <row r="137">
          <cell r="K137">
            <v>1</v>
          </cell>
          <cell r="L137">
            <v>1</v>
          </cell>
          <cell r="M137">
            <v>1</v>
          </cell>
          <cell r="N137">
            <v>1</v>
          </cell>
          <cell r="O137">
            <v>1</v>
          </cell>
          <cell r="P137">
            <v>1</v>
          </cell>
          <cell r="Q137">
            <v>1</v>
          </cell>
          <cell r="R137">
            <v>1</v>
          </cell>
          <cell r="S137">
            <v>1</v>
          </cell>
          <cell r="T137">
            <v>1</v>
          </cell>
          <cell r="U137">
            <v>1</v>
          </cell>
          <cell r="V137">
            <v>1</v>
          </cell>
          <cell r="W137">
            <v>1</v>
          </cell>
          <cell r="X137">
            <v>1</v>
          </cell>
          <cell r="Y137">
            <v>1</v>
          </cell>
          <cell r="Z137">
            <v>1</v>
          </cell>
          <cell r="AA137">
            <v>1</v>
          </cell>
          <cell r="AB137">
            <v>1</v>
          </cell>
          <cell r="AC137">
            <v>1</v>
          </cell>
          <cell r="AD137">
            <v>1</v>
          </cell>
          <cell r="AP137">
            <v>1</v>
          </cell>
          <cell r="AQ137">
            <v>12</v>
          </cell>
          <cell r="AR137">
            <v>10</v>
          </cell>
          <cell r="AZ137">
            <v>1</v>
          </cell>
          <cell r="BA137">
            <v>1</v>
          </cell>
          <cell r="BB137">
            <v>1</v>
          </cell>
          <cell r="BC137">
            <v>1</v>
          </cell>
          <cell r="BD137">
            <v>1</v>
          </cell>
          <cell r="BE137">
            <v>1</v>
          </cell>
          <cell r="BF137">
            <v>1</v>
          </cell>
          <cell r="BG137">
            <v>1</v>
          </cell>
          <cell r="BH137">
            <v>1</v>
          </cell>
          <cell r="BI137">
            <v>1</v>
          </cell>
          <cell r="BJ137">
            <v>1</v>
          </cell>
          <cell r="BK137">
            <v>1</v>
          </cell>
          <cell r="BL137">
            <v>1</v>
          </cell>
          <cell r="BM137">
            <v>1</v>
          </cell>
          <cell r="BN137">
            <v>1</v>
          </cell>
          <cell r="BO137">
            <v>1</v>
          </cell>
          <cell r="BP137">
            <v>1</v>
          </cell>
          <cell r="BQ137">
            <v>1</v>
          </cell>
          <cell r="BR137">
            <v>1</v>
          </cell>
          <cell r="BS137">
            <v>1</v>
          </cell>
        </row>
        <row r="138">
          <cell r="K138">
            <v>1</v>
          </cell>
          <cell r="L138">
            <v>1</v>
          </cell>
          <cell r="M138">
            <v>1</v>
          </cell>
          <cell r="N138">
            <v>1</v>
          </cell>
          <cell r="O138">
            <v>1</v>
          </cell>
          <cell r="P138">
            <v>1</v>
          </cell>
          <cell r="Q138">
            <v>1</v>
          </cell>
          <cell r="R138">
            <v>1</v>
          </cell>
          <cell r="S138">
            <v>1</v>
          </cell>
          <cell r="T138">
            <v>1</v>
          </cell>
          <cell r="U138">
            <v>1</v>
          </cell>
          <cell r="V138">
            <v>1</v>
          </cell>
          <cell r="W138">
            <v>1</v>
          </cell>
          <cell r="X138">
            <v>1</v>
          </cell>
          <cell r="Y138">
            <v>1</v>
          </cell>
          <cell r="Z138">
            <v>1</v>
          </cell>
          <cell r="AA138">
            <v>1</v>
          </cell>
          <cell r="AB138">
            <v>1</v>
          </cell>
          <cell r="AC138">
            <v>1</v>
          </cell>
          <cell r="AD138">
            <v>1</v>
          </cell>
          <cell r="AP138">
            <v>1</v>
          </cell>
          <cell r="AQ138">
            <v>13</v>
          </cell>
          <cell r="AR138">
            <v>1</v>
          </cell>
          <cell r="AZ138">
            <v>1</v>
          </cell>
          <cell r="BA138">
            <v>1</v>
          </cell>
          <cell r="BB138">
            <v>1</v>
          </cell>
          <cell r="BC138">
            <v>1</v>
          </cell>
          <cell r="BD138">
            <v>1</v>
          </cell>
          <cell r="BE138">
            <v>1</v>
          </cell>
          <cell r="BF138">
            <v>1</v>
          </cell>
          <cell r="BG138">
            <v>1</v>
          </cell>
          <cell r="BH138">
            <v>1</v>
          </cell>
          <cell r="BI138">
            <v>1</v>
          </cell>
          <cell r="BJ138">
            <v>1</v>
          </cell>
          <cell r="BK138">
            <v>1</v>
          </cell>
          <cell r="BL138">
            <v>1</v>
          </cell>
          <cell r="BM138">
            <v>1</v>
          </cell>
          <cell r="BN138">
            <v>1</v>
          </cell>
          <cell r="BO138">
            <v>1</v>
          </cell>
          <cell r="BP138">
            <v>1</v>
          </cell>
          <cell r="BQ138">
            <v>1</v>
          </cell>
          <cell r="BR138">
            <v>1</v>
          </cell>
          <cell r="BS138">
            <v>1</v>
          </cell>
        </row>
        <row r="139">
          <cell r="K139">
            <v>1</v>
          </cell>
          <cell r="L139">
            <v>1</v>
          </cell>
          <cell r="M139">
            <v>1</v>
          </cell>
          <cell r="N139">
            <v>1</v>
          </cell>
          <cell r="O139">
            <v>1</v>
          </cell>
          <cell r="P139">
            <v>1</v>
          </cell>
          <cell r="Q139">
            <v>1</v>
          </cell>
          <cell r="R139">
            <v>1</v>
          </cell>
          <cell r="S139">
            <v>1</v>
          </cell>
          <cell r="T139">
            <v>1</v>
          </cell>
          <cell r="U139">
            <v>1</v>
          </cell>
          <cell r="V139">
            <v>1</v>
          </cell>
          <cell r="W139">
            <v>1</v>
          </cell>
          <cell r="X139">
            <v>1</v>
          </cell>
          <cell r="Y139">
            <v>1</v>
          </cell>
          <cell r="Z139">
            <v>1</v>
          </cell>
          <cell r="AA139">
            <v>1</v>
          </cell>
          <cell r="AB139">
            <v>1</v>
          </cell>
          <cell r="AC139">
            <v>1</v>
          </cell>
          <cell r="AD139">
            <v>1</v>
          </cell>
          <cell r="AP139">
            <v>1</v>
          </cell>
          <cell r="AQ139">
            <v>13</v>
          </cell>
          <cell r="AR139">
            <v>2</v>
          </cell>
          <cell r="AZ139">
            <v>1</v>
          </cell>
          <cell r="BA139">
            <v>1</v>
          </cell>
          <cell r="BB139">
            <v>1</v>
          </cell>
          <cell r="BC139">
            <v>1</v>
          </cell>
          <cell r="BD139">
            <v>1</v>
          </cell>
          <cell r="BE139">
            <v>1</v>
          </cell>
          <cell r="BF139">
            <v>1</v>
          </cell>
          <cell r="BG139">
            <v>1</v>
          </cell>
          <cell r="BH139">
            <v>1</v>
          </cell>
          <cell r="BI139">
            <v>1</v>
          </cell>
          <cell r="BJ139">
            <v>1</v>
          </cell>
          <cell r="BK139">
            <v>1</v>
          </cell>
          <cell r="BL139">
            <v>1</v>
          </cell>
          <cell r="BM139">
            <v>1</v>
          </cell>
          <cell r="BN139">
            <v>1</v>
          </cell>
          <cell r="BO139">
            <v>1</v>
          </cell>
          <cell r="BP139">
            <v>1</v>
          </cell>
          <cell r="BQ139">
            <v>1</v>
          </cell>
          <cell r="BR139">
            <v>1</v>
          </cell>
          <cell r="BS139">
            <v>1</v>
          </cell>
        </row>
        <row r="140">
          <cell r="K140">
            <v>1</v>
          </cell>
          <cell r="L140">
            <v>1</v>
          </cell>
          <cell r="M140">
            <v>1</v>
          </cell>
          <cell r="N140">
            <v>1</v>
          </cell>
          <cell r="O140">
            <v>1</v>
          </cell>
          <cell r="P140">
            <v>1</v>
          </cell>
          <cell r="Q140">
            <v>1</v>
          </cell>
          <cell r="R140">
            <v>1</v>
          </cell>
          <cell r="S140">
            <v>1</v>
          </cell>
          <cell r="T140">
            <v>1</v>
          </cell>
          <cell r="U140">
            <v>1</v>
          </cell>
          <cell r="V140">
            <v>1</v>
          </cell>
          <cell r="W140">
            <v>1</v>
          </cell>
          <cell r="X140">
            <v>1</v>
          </cell>
          <cell r="Y140">
            <v>1</v>
          </cell>
          <cell r="Z140">
            <v>1</v>
          </cell>
          <cell r="AA140">
            <v>1</v>
          </cell>
          <cell r="AB140">
            <v>1</v>
          </cell>
          <cell r="AC140">
            <v>1</v>
          </cell>
          <cell r="AD140">
            <v>1</v>
          </cell>
          <cell r="AP140">
            <v>1</v>
          </cell>
          <cell r="AQ140">
            <v>13</v>
          </cell>
          <cell r="AR140">
            <v>3</v>
          </cell>
          <cell r="AZ140">
            <v>1</v>
          </cell>
          <cell r="BA140">
            <v>1</v>
          </cell>
          <cell r="BB140">
            <v>1</v>
          </cell>
          <cell r="BC140">
            <v>1</v>
          </cell>
          <cell r="BD140">
            <v>1</v>
          </cell>
          <cell r="BE140">
            <v>1</v>
          </cell>
          <cell r="BF140">
            <v>1</v>
          </cell>
          <cell r="BG140">
            <v>1</v>
          </cell>
          <cell r="BH140">
            <v>1</v>
          </cell>
          <cell r="BI140">
            <v>1</v>
          </cell>
          <cell r="BJ140">
            <v>1</v>
          </cell>
          <cell r="BK140">
            <v>1</v>
          </cell>
          <cell r="BL140">
            <v>1</v>
          </cell>
          <cell r="BM140">
            <v>1</v>
          </cell>
          <cell r="BN140">
            <v>1</v>
          </cell>
          <cell r="BO140">
            <v>1</v>
          </cell>
          <cell r="BP140">
            <v>1</v>
          </cell>
          <cell r="BQ140">
            <v>1</v>
          </cell>
          <cell r="BR140">
            <v>1</v>
          </cell>
          <cell r="BS140">
            <v>1</v>
          </cell>
        </row>
        <row r="141">
          <cell r="K141">
            <v>1</v>
          </cell>
          <cell r="L141">
            <v>1</v>
          </cell>
          <cell r="M141">
            <v>1</v>
          </cell>
          <cell r="N141">
            <v>1</v>
          </cell>
          <cell r="O141">
            <v>1</v>
          </cell>
          <cell r="P141">
            <v>1</v>
          </cell>
          <cell r="Q141">
            <v>1</v>
          </cell>
          <cell r="R141">
            <v>1</v>
          </cell>
          <cell r="S141">
            <v>1</v>
          </cell>
          <cell r="T141">
            <v>1</v>
          </cell>
          <cell r="U141">
            <v>1</v>
          </cell>
          <cell r="V141">
            <v>1</v>
          </cell>
          <cell r="W141">
            <v>1</v>
          </cell>
          <cell r="X141">
            <v>1</v>
          </cell>
          <cell r="Y141">
            <v>1</v>
          </cell>
          <cell r="Z141">
            <v>1</v>
          </cell>
          <cell r="AA141">
            <v>1</v>
          </cell>
          <cell r="AB141">
            <v>1</v>
          </cell>
          <cell r="AC141">
            <v>1</v>
          </cell>
          <cell r="AD141">
            <v>1</v>
          </cell>
          <cell r="AP141">
            <v>1</v>
          </cell>
          <cell r="AQ141">
            <v>13</v>
          </cell>
          <cell r="AR141">
            <v>4</v>
          </cell>
          <cell r="AZ141">
            <v>1</v>
          </cell>
          <cell r="BA141">
            <v>1</v>
          </cell>
          <cell r="BB141">
            <v>1</v>
          </cell>
          <cell r="BC141">
            <v>1</v>
          </cell>
          <cell r="BD141">
            <v>1</v>
          </cell>
          <cell r="BE141">
            <v>1</v>
          </cell>
          <cell r="BF141">
            <v>1</v>
          </cell>
          <cell r="BG141">
            <v>1</v>
          </cell>
          <cell r="BH141">
            <v>1</v>
          </cell>
          <cell r="BI141">
            <v>1</v>
          </cell>
          <cell r="BJ141">
            <v>1</v>
          </cell>
          <cell r="BK141">
            <v>1</v>
          </cell>
          <cell r="BL141">
            <v>1</v>
          </cell>
          <cell r="BM141">
            <v>1</v>
          </cell>
          <cell r="BN141">
            <v>1</v>
          </cell>
          <cell r="BO141">
            <v>1</v>
          </cell>
          <cell r="BP141">
            <v>1</v>
          </cell>
          <cell r="BQ141">
            <v>1</v>
          </cell>
          <cell r="BR141">
            <v>1</v>
          </cell>
          <cell r="BS141">
            <v>1</v>
          </cell>
        </row>
        <row r="142">
          <cell r="K142">
            <v>1</v>
          </cell>
          <cell r="L142">
            <v>1</v>
          </cell>
          <cell r="M142">
            <v>1</v>
          </cell>
          <cell r="N142">
            <v>1</v>
          </cell>
          <cell r="O142">
            <v>1</v>
          </cell>
          <cell r="P142">
            <v>1</v>
          </cell>
          <cell r="Q142">
            <v>1</v>
          </cell>
          <cell r="R142">
            <v>1</v>
          </cell>
          <cell r="S142">
            <v>1</v>
          </cell>
          <cell r="T142">
            <v>1</v>
          </cell>
          <cell r="U142">
            <v>1</v>
          </cell>
          <cell r="V142">
            <v>1</v>
          </cell>
          <cell r="W142">
            <v>1</v>
          </cell>
          <cell r="X142">
            <v>1</v>
          </cell>
          <cell r="Y142">
            <v>1</v>
          </cell>
          <cell r="Z142">
            <v>1</v>
          </cell>
          <cell r="AA142">
            <v>1</v>
          </cell>
          <cell r="AB142">
            <v>1</v>
          </cell>
          <cell r="AC142">
            <v>1</v>
          </cell>
          <cell r="AD142">
            <v>1</v>
          </cell>
          <cell r="AP142">
            <v>1</v>
          </cell>
          <cell r="AQ142">
            <v>13</v>
          </cell>
          <cell r="AR142">
            <v>5</v>
          </cell>
          <cell r="AZ142">
            <v>1</v>
          </cell>
          <cell r="BA142">
            <v>1</v>
          </cell>
          <cell r="BB142">
            <v>1</v>
          </cell>
          <cell r="BC142">
            <v>1</v>
          </cell>
          <cell r="BD142">
            <v>1</v>
          </cell>
          <cell r="BE142">
            <v>1</v>
          </cell>
          <cell r="BF142">
            <v>1</v>
          </cell>
          <cell r="BG142">
            <v>1</v>
          </cell>
          <cell r="BH142">
            <v>1</v>
          </cell>
          <cell r="BI142">
            <v>1</v>
          </cell>
          <cell r="BJ142">
            <v>1</v>
          </cell>
          <cell r="BK142">
            <v>1</v>
          </cell>
          <cell r="BL142">
            <v>1</v>
          </cell>
          <cell r="BM142">
            <v>1</v>
          </cell>
          <cell r="BN142">
            <v>1</v>
          </cell>
          <cell r="BO142">
            <v>1</v>
          </cell>
          <cell r="BP142">
            <v>1</v>
          </cell>
          <cell r="BQ142">
            <v>1</v>
          </cell>
          <cell r="BR142">
            <v>1</v>
          </cell>
          <cell r="BS142">
            <v>1</v>
          </cell>
        </row>
        <row r="143">
          <cell r="K143">
            <v>1</v>
          </cell>
          <cell r="L143">
            <v>1</v>
          </cell>
          <cell r="M143">
            <v>1</v>
          </cell>
          <cell r="N143">
            <v>1</v>
          </cell>
          <cell r="O143">
            <v>1</v>
          </cell>
          <cell r="P143">
            <v>1</v>
          </cell>
          <cell r="Q143">
            <v>1</v>
          </cell>
          <cell r="R143">
            <v>1</v>
          </cell>
          <cell r="S143">
            <v>1</v>
          </cell>
          <cell r="T143">
            <v>1</v>
          </cell>
          <cell r="U143">
            <v>1</v>
          </cell>
          <cell r="V143">
            <v>1</v>
          </cell>
          <cell r="W143">
            <v>1</v>
          </cell>
          <cell r="X143">
            <v>1</v>
          </cell>
          <cell r="Y143">
            <v>1</v>
          </cell>
          <cell r="Z143">
            <v>1</v>
          </cell>
          <cell r="AA143">
            <v>1</v>
          </cell>
          <cell r="AB143">
            <v>1</v>
          </cell>
          <cell r="AC143">
            <v>1</v>
          </cell>
          <cell r="AD143">
            <v>1</v>
          </cell>
          <cell r="AP143">
            <v>1</v>
          </cell>
          <cell r="AQ143">
            <v>13</v>
          </cell>
          <cell r="AR143">
            <v>6</v>
          </cell>
          <cell r="AZ143">
            <v>1</v>
          </cell>
          <cell r="BA143">
            <v>1</v>
          </cell>
          <cell r="BB143">
            <v>1</v>
          </cell>
          <cell r="BC143">
            <v>1</v>
          </cell>
          <cell r="BD143">
            <v>1</v>
          </cell>
          <cell r="BE143">
            <v>1</v>
          </cell>
          <cell r="BF143">
            <v>1</v>
          </cell>
          <cell r="BG143">
            <v>1</v>
          </cell>
          <cell r="BH143">
            <v>1</v>
          </cell>
          <cell r="BI143">
            <v>1</v>
          </cell>
          <cell r="BJ143">
            <v>1</v>
          </cell>
          <cell r="BK143">
            <v>1</v>
          </cell>
          <cell r="BL143">
            <v>1</v>
          </cell>
          <cell r="BM143">
            <v>1</v>
          </cell>
          <cell r="BN143">
            <v>1</v>
          </cell>
          <cell r="BO143">
            <v>1</v>
          </cell>
          <cell r="BP143">
            <v>1</v>
          </cell>
          <cell r="BQ143">
            <v>1</v>
          </cell>
          <cell r="BR143">
            <v>1</v>
          </cell>
          <cell r="BS143">
            <v>1</v>
          </cell>
        </row>
        <row r="144">
          <cell r="K144">
            <v>1</v>
          </cell>
          <cell r="L144">
            <v>1</v>
          </cell>
          <cell r="M144">
            <v>1</v>
          </cell>
          <cell r="N144">
            <v>1</v>
          </cell>
          <cell r="O144">
            <v>1</v>
          </cell>
          <cell r="P144">
            <v>1</v>
          </cell>
          <cell r="Q144">
            <v>1</v>
          </cell>
          <cell r="R144">
            <v>1</v>
          </cell>
          <cell r="S144">
            <v>1</v>
          </cell>
          <cell r="T144">
            <v>1</v>
          </cell>
          <cell r="U144">
            <v>1</v>
          </cell>
          <cell r="V144">
            <v>1</v>
          </cell>
          <cell r="W144">
            <v>1</v>
          </cell>
          <cell r="X144">
            <v>1</v>
          </cell>
          <cell r="Y144">
            <v>1</v>
          </cell>
          <cell r="Z144">
            <v>1</v>
          </cell>
          <cell r="AA144">
            <v>1</v>
          </cell>
          <cell r="AB144">
            <v>1</v>
          </cell>
          <cell r="AC144">
            <v>1</v>
          </cell>
          <cell r="AD144">
            <v>1</v>
          </cell>
          <cell r="AP144">
            <v>1</v>
          </cell>
          <cell r="AQ144">
            <v>13</v>
          </cell>
          <cell r="AR144">
            <v>7</v>
          </cell>
          <cell r="AZ144">
            <v>1</v>
          </cell>
          <cell r="BA144">
            <v>1</v>
          </cell>
          <cell r="BB144">
            <v>1</v>
          </cell>
          <cell r="BC144">
            <v>1</v>
          </cell>
          <cell r="BD144">
            <v>1</v>
          </cell>
          <cell r="BE144">
            <v>1</v>
          </cell>
          <cell r="BF144">
            <v>1</v>
          </cell>
          <cell r="BG144">
            <v>1</v>
          </cell>
          <cell r="BH144">
            <v>1</v>
          </cell>
          <cell r="BI144">
            <v>1</v>
          </cell>
          <cell r="BJ144">
            <v>1</v>
          </cell>
          <cell r="BK144">
            <v>1</v>
          </cell>
          <cell r="BL144">
            <v>1</v>
          </cell>
          <cell r="BM144">
            <v>1</v>
          </cell>
          <cell r="BN144">
            <v>1</v>
          </cell>
          <cell r="BO144">
            <v>1</v>
          </cell>
          <cell r="BP144">
            <v>1</v>
          </cell>
          <cell r="BQ144">
            <v>1</v>
          </cell>
          <cell r="BR144">
            <v>1</v>
          </cell>
          <cell r="BS144">
            <v>1</v>
          </cell>
        </row>
        <row r="145">
          <cell r="K145">
            <v>1</v>
          </cell>
          <cell r="L145">
            <v>1</v>
          </cell>
          <cell r="M145">
            <v>1</v>
          </cell>
          <cell r="N145">
            <v>1</v>
          </cell>
          <cell r="O145">
            <v>1</v>
          </cell>
          <cell r="P145">
            <v>1</v>
          </cell>
          <cell r="Q145">
            <v>1</v>
          </cell>
          <cell r="R145">
            <v>1</v>
          </cell>
          <cell r="S145">
            <v>1</v>
          </cell>
          <cell r="T145">
            <v>1</v>
          </cell>
          <cell r="U145">
            <v>1</v>
          </cell>
          <cell r="V145">
            <v>1</v>
          </cell>
          <cell r="W145">
            <v>1</v>
          </cell>
          <cell r="X145">
            <v>1</v>
          </cell>
          <cell r="Y145">
            <v>1</v>
          </cell>
          <cell r="Z145">
            <v>1</v>
          </cell>
          <cell r="AA145">
            <v>1</v>
          </cell>
          <cell r="AB145">
            <v>1</v>
          </cell>
          <cell r="AC145">
            <v>1</v>
          </cell>
          <cell r="AD145">
            <v>1</v>
          </cell>
          <cell r="AP145">
            <v>1</v>
          </cell>
          <cell r="AQ145">
            <v>13</v>
          </cell>
          <cell r="AR145">
            <v>8</v>
          </cell>
          <cell r="AZ145">
            <v>1</v>
          </cell>
          <cell r="BA145">
            <v>1</v>
          </cell>
          <cell r="BB145">
            <v>1</v>
          </cell>
          <cell r="BC145">
            <v>1</v>
          </cell>
          <cell r="BD145">
            <v>1</v>
          </cell>
          <cell r="BE145">
            <v>1</v>
          </cell>
          <cell r="BF145">
            <v>1</v>
          </cell>
          <cell r="BG145">
            <v>1</v>
          </cell>
          <cell r="BH145">
            <v>1</v>
          </cell>
          <cell r="BI145">
            <v>1</v>
          </cell>
          <cell r="BJ145">
            <v>1</v>
          </cell>
          <cell r="BK145">
            <v>1</v>
          </cell>
          <cell r="BL145">
            <v>1</v>
          </cell>
          <cell r="BM145">
            <v>1</v>
          </cell>
          <cell r="BN145">
            <v>1</v>
          </cell>
          <cell r="BO145">
            <v>1</v>
          </cell>
          <cell r="BP145">
            <v>1</v>
          </cell>
          <cell r="BQ145">
            <v>1</v>
          </cell>
          <cell r="BR145">
            <v>1</v>
          </cell>
          <cell r="BS145">
            <v>1</v>
          </cell>
        </row>
        <row r="146">
          <cell r="K146">
            <v>1</v>
          </cell>
          <cell r="L146">
            <v>1</v>
          </cell>
          <cell r="M146">
            <v>1</v>
          </cell>
          <cell r="N146">
            <v>1</v>
          </cell>
          <cell r="O146">
            <v>1</v>
          </cell>
          <cell r="P146">
            <v>1</v>
          </cell>
          <cell r="Q146">
            <v>1</v>
          </cell>
          <cell r="R146">
            <v>1</v>
          </cell>
          <cell r="S146">
            <v>1</v>
          </cell>
          <cell r="T146">
            <v>1</v>
          </cell>
          <cell r="U146">
            <v>1</v>
          </cell>
          <cell r="V146">
            <v>1</v>
          </cell>
          <cell r="W146">
            <v>1</v>
          </cell>
          <cell r="X146">
            <v>1</v>
          </cell>
          <cell r="Y146">
            <v>1</v>
          </cell>
          <cell r="Z146">
            <v>1</v>
          </cell>
          <cell r="AA146">
            <v>1</v>
          </cell>
          <cell r="AB146">
            <v>1</v>
          </cell>
          <cell r="AC146">
            <v>1</v>
          </cell>
          <cell r="AD146">
            <v>1</v>
          </cell>
          <cell r="AP146">
            <v>1</v>
          </cell>
          <cell r="AQ146">
            <v>13</v>
          </cell>
          <cell r="AR146">
            <v>9</v>
          </cell>
          <cell r="AZ146">
            <v>1</v>
          </cell>
          <cell r="BA146">
            <v>1</v>
          </cell>
          <cell r="BB146">
            <v>1</v>
          </cell>
          <cell r="BC146">
            <v>1</v>
          </cell>
          <cell r="BD146">
            <v>1</v>
          </cell>
          <cell r="BE146">
            <v>1</v>
          </cell>
          <cell r="BF146">
            <v>1</v>
          </cell>
          <cell r="BG146">
            <v>1</v>
          </cell>
          <cell r="BH146">
            <v>1</v>
          </cell>
          <cell r="BI146">
            <v>1</v>
          </cell>
          <cell r="BJ146">
            <v>1</v>
          </cell>
          <cell r="BK146">
            <v>1</v>
          </cell>
          <cell r="BL146">
            <v>1</v>
          </cell>
          <cell r="BM146">
            <v>1</v>
          </cell>
          <cell r="BN146">
            <v>1</v>
          </cell>
          <cell r="BO146">
            <v>1</v>
          </cell>
          <cell r="BP146">
            <v>1</v>
          </cell>
          <cell r="BQ146">
            <v>1</v>
          </cell>
          <cell r="BR146">
            <v>1</v>
          </cell>
          <cell r="BS146">
            <v>1</v>
          </cell>
        </row>
        <row r="147">
          <cell r="K147">
            <v>1</v>
          </cell>
          <cell r="L147">
            <v>1</v>
          </cell>
          <cell r="M147">
            <v>1</v>
          </cell>
          <cell r="N147">
            <v>1</v>
          </cell>
          <cell r="O147">
            <v>1</v>
          </cell>
          <cell r="P147">
            <v>1</v>
          </cell>
          <cell r="Q147">
            <v>1</v>
          </cell>
          <cell r="R147">
            <v>1</v>
          </cell>
          <cell r="S147">
            <v>1</v>
          </cell>
          <cell r="T147">
            <v>1</v>
          </cell>
          <cell r="U147">
            <v>1</v>
          </cell>
          <cell r="V147">
            <v>1</v>
          </cell>
          <cell r="W147">
            <v>1</v>
          </cell>
          <cell r="X147">
            <v>1</v>
          </cell>
          <cell r="Y147">
            <v>1</v>
          </cell>
          <cell r="Z147">
            <v>1</v>
          </cell>
          <cell r="AA147">
            <v>1</v>
          </cell>
          <cell r="AB147">
            <v>1</v>
          </cell>
          <cell r="AC147">
            <v>1</v>
          </cell>
          <cell r="AD147">
            <v>1</v>
          </cell>
          <cell r="AP147">
            <v>1</v>
          </cell>
          <cell r="AQ147">
            <v>13</v>
          </cell>
          <cell r="AR147">
            <v>10</v>
          </cell>
          <cell r="AZ147">
            <v>1</v>
          </cell>
          <cell r="BA147">
            <v>1</v>
          </cell>
          <cell r="BB147">
            <v>1</v>
          </cell>
          <cell r="BC147">
            <v>1</v>
          </cell>
          <cell r="BD147">
            <v>1</v>
          </cell>
          <cell r="BE147">
            <v>1</v>
          </cell>
          <cell r="BF147">
            <v>1</v>
          </cell>
          <cell r="BG147">
            <v>1</v>
          </cell>
          <cell r="BH147">
            <v>1</v>
          </cell>
          <cell r="BI147">
            <v>1</v>
          </cell>
          <cell r="BJ147">
            <v>1</v>
          </cell>
          <cell r="BK147">
            <v>1</v>
          </cell>
          <cell r="BL147">
            <v>1</v>
          </cell>
          <cell r="BM147">
            <v>1</v>
          </cell>
          <cell r="BN147">
            <v>1</v>
          </cell>
          <cell r="BO147">
            <v>1</v>
          </cell>
          <cell r="BP147">
            <v>1</v>
          </cell>
          <cell r="BQ147">
            <v>1</v>
          </cell>
          <cell r="BR147">
            <v>1</v>
          </cell>
          <cell r="BS147">
            <v>1</v>
          </cell>
        </row>
        <row r="148">
          <cell r="K148">
            <v>1</v>
          </cell>
          <cell r="L148">
            <v>1</v>
          </cell>
          <cell r="M148">
            <v>1</v>
          </cell>
          <cell r="N148">
            <v>1</v>
          </cell>
          <cell r="O148">
            <v>1</v>
          </cell>
          <cell r="P148">
            <v>1</v>
          </cell>
          <cell r="Q148">
            <v>1</v>
          </cell>
          <cell r="R148">
            <v>1</v>
          </cell>
          <cell r="S148">
            <v>1</v>
          </cell>
          <cell r="T148">
            <v>1</v>
          </cell>
          <cell r="U148">
            <v>1</v>
          </cell>
          <cell r="V148">
            <v>1</v>
          </cell>
          <cell r="W148">
            <v>1</v>
          </cell>
          <cell r="X148">
            <v>1</v>
          </cell>
          <cell r="Y148">
            <v>1</v>
          </cell>
          <cell r="Z148">
            <v>1</v>
          </cell>
          <cell r="AA148">
            <v>1</v>
          </cell>
          <cell r="AB148">
            <v>1</v>
          </cell>
          <cell r="AC148">
            <v>1</v>
          </cell>
          <cell r="AD148">
            <v>1</v>
          </cell>
          <cell r="AP148">
            <v>1</v>
          </cell>
          <cell r="AQ148">
            <v>14</v>
          </cell>
          <cell r="AR148">
            <v>1</v>
          </cell>
          <cell r="AZ148">
            <v>1</v>
          </cell>
          <cell r="BA148">
            <v>1</v>
          </cell>
          <cell r="BB148">
            <v>1</v>
          </cell>
          <cell r="BC148">
            <v>1</v>
          </cell>
          <cell r="BD148">
            <v>1</v>
          </cell>
          <cell r="BE148">
            <v>1</v>
          </cell>
          <cell r="BF148">
            <v>1</v>
          </cell>
          <cell r="BG148">
            <v>1</v>
          </cell>
          <cell r="BH148">
            <v>1</v>
          </cell>
          <cell r="BI148">
            <v>1</v>
          </cell>
          <cell r="BJ148">
            <v>1</v>
          </cell>
          <cell r="BK148">
            <v>1</v>
          </cell>
          <cell r="BL148">
            <v>1</v>
          </cell>
          <cell r="BM148">
            <v>1</v>
          </cell>
          <cell r="BN148">
            <v>1</v>
          </cell>
          <cell r="BO148">
            <v>1</v>
          </cell>
          <cell r="BP148">
            <v>1</v>
          </cell>
          <cell r="BQ148">
            <v>1</v>
          </cell>
          <cell r="BR148">
            <v>1</v>
          </cell>
          <cell r="BS148">
            <v>1</v>
          </cell>
        </row>
        <row r="149">
          <cell r="K149">
            <v>1</v>
          </cell>
          <cell r="L149">
            <v>1</v>
          </cell>
          <cell r="M149">
            <v>1</v>
          </cell>
          <cell r="N149">
            <v>1</v>
          </cell>
          <cell r="O149">
            <v>1</v>
          </cell>
          <cell r="P149">
            <v>1</v>
          </cell>
          <cell r="Q149">
            <v>1</v>
          </cell>
          <cell r="R149">
            <v>1</v>
          </cell>
          <cell r="S149">
            <v>1</v>
          </cell>
          <cell r="T149">
            <v>1</v>
          </cell>
          <cell r="U149">
            <v>1</v>
          </cell>
          <cell r="V149">
            <v>1</v>
          </cell>
          <cell r="W149">
            <v>1</v>
          </cell>
          <cell r="X149">
            <v>1</v>
          </cell>
          <cell r="Y149">
            <v>1</v>
          </cell>
          <cell r="Z149">
            <v>1</v>
          </cell>
          <cell r="AA149">
            <v>1</v>
          </cell>
          <cell r="AB149">
            <v>1</v>
          </cell>
          <cell r="AC149">
            <v>1</v>
          </cell>
          <cell r="AD149">
            <v>1</v>
          </cell>
          <cell r="AP149">
            <v>1</v>
          </cell>
          <cell r="AQ149">
            <v>14</v>
          </cell>
          <cell r="AR149">
            <v>2</v>
          </cell>
          <cell r="AZ149">
            <v>1</v>
          </cell>
          <cell r="BA149">
            <v>1</v>
          </cell>
          <cell r="BB149">
            <v>1</v>
          </cell>
          <cell r="BC149">
            <v>1</v>
          </cell>
          <cell r="BD149">
            <v>1</v>
          </cell>
          <cell r="BE149">
            <v>1</v>
          </cell>
          <cell r="BF149">
            <v>1</v>
          </cell>
          <cell r="BG149">
            <v>1</v>
          </cell>
          <cell r="BH149">
            <v>1</v>
          </cell>
          <cell r="BI149">
            <v>1</v>
          </cell>
          <cell r="BJ149">
            <v>1</v>
          </cell>
          <cell r="BK149">
            <v>1</v>
          </cell>
          <cell r="BL149">
            <v>1</v>
          </cell>
          <cell r="BM149">
            <v>1</v>
          </cell>
          <cell r="BN149">
            <v>1</v>
          </cell>
          <cell r="BO149">
            <v>1</v>
          </cell>
          <cell r="BP149">
            <v>1</v>
          </cell>
          <cell r="BQ149">
            <v>1</v>
          </cell>
          <cell r="BR149">
            <v>1</v>
          </cell>
          <cell r="BS149">
            <v>1</v>
          </cell>
        </row>
        <row r="150">
          <cell r="K150">
            <v>1</v>
          </cell>
          <cell r="L150">
            <v>1</v>
          </cell>
          <cell r="M150">
            <v>1</v>
          </cell>
          <cell r="N150">
            <v>1</v>
          </cell>
          <cell r="O150">
            <v>1</v>
          </cell>
          <cell r="P150">
            <v>1</v>
          </cell>
          <cell r="Q150">
            <v>1</v>
          </cell>
          <cell r="R150">
            <v>1</v>
          </cell>
          <cell r="S150">
            <v>1</v>
          </cell>
          <cell r="T150">
            <v>1</v>
          </cell>
          <cell r="U150">
            <v>1</v>
          </cell>
          <cell r="V150">
            <v>1</v>
          </cell>
          <cell r="W150">
            <v>1</v>
          </cell>
          <cell r="X150">
            <v>1</v>
          </cell>
          <cell r="Y150">
            <v>1</v>
          </cell>
          <cell r="Z150">
            <v>1</v>
          </cell>
          <cell r="AA150">
            <v>1</v>
          </cell>
          <cell r="AB150">
            <v>1</v>
          </cell>
          <cell r="AC150">
            <v>1</v>
          </cell>
          <cell r="AD150">
            <v>1</v>
          </cell>
          <cell r="AP150">
            <v>1</v>
          </cell>
          <cell r="AQ150">
            <v>14</v>
          </cell>
          <cell r="AR150">
            <v>3</v>
          </cell>
          <cell r="AZ150">
            <v>1</v>
          </cell>
          <cell r="BA150">
            <v>1</v>
          </cell>
          <cell r="BB150">
            <v>1</v>
          </cell>
          <cell r="BC150">
            <v>1</v>
          </cell>
          <cell r="BD150">
            <v>1</v>
          </cell>
          <cell r="BE150">
            <v>1</v>
          </cell>
          <cell r="BF150">
            <v>1</v>
          </cell>
          <cell r="BG150">
            <v>1</v>
          </cell>
          <cell r="BH150">
            <v>1</v>
          </cell>
          <cell r="BI150">
            <v>1</v>
          </cell>
          <cell r="BJ150">
            <v>1</v>
          </cell>
          <cell r="BK150">
            <v>1</v>
          </cell>
          <cell r="BL150">
            <v>1</v>
          </cell>
          <cell r="BM150">
            <v>1</v>
          </cell>
          <cell r="BN150">
            <v>1</v>
          </cell>
          <cell r="BO150">
            <v>1</v>
          </cell>
          <cell r="BP150">
            <v>1</v>
          </cell>
          <cell r="BQ150">
            <v>1</v>
          </cell>
          <cell r="BR150">
            <v>1</v>
          </cell>
          <cell r="BS150">
            <v>1</v>
          </cell>
        </row>
        <row r="151">
          <cell r="K151">
            <v>1</v>
          </cell>
          <cell r="L151">
            <v>1</v>
          </cell>
          <cell r="M151">
            <v>1</v>
          </cell>
          <cell r="N151">
            <v>1</v>
          </cell>
          <cell r="O151">
            <v>1</v>
          </cell>
          <cell r="P151">
            <v>1</v>
          </cell>
          <cell r="Q151">
            <v>1</v>
          </cell>
          <cell r="R151">
            <v>1</v>
          </cell>
          <cell r="S151">
            <v>1</v>
          </cell>
          <cell r="T151">
            <v>1</v>
          </cell>
          <cell r="U151">
            <v>1</v>
          </cell>
          <cell r="V151">
            <v>1</v>
          </cell>
          <cell r="W151">
            <v>1</v>
          </cell>
          <cell r="X151">
            <v>1</v>
          </cell>
          <cell r="Y151">
            <v>1</v>
          </cell>
          <cell r="Z151">
            <v>1</v>
          </cell>
          <cell r="AA151">
            <v>1</v>
          </cell>
          <cell r="AB151">
            <v>1</v>
          </cell>
          <cell r="AC151">
            <v>1</v>
          </cell>
          <cell r="AD151">
            <v>1</v>
          </cell>
          <cell r="AP151">
            <v>1</v>
          </cell>
          <cell r="AQ151">
            <v>14</v>
          </cell>
          <cell r="AR151">
            <v>4</v>
          </cell>
          <cell r="AZ151">
            <v>1</v>
          </cell>
          <cell r="BA151">
            <v>1</v>
          </cell>
          <cell r="BB151">
            <v>1</v>
          </cell>
          <cell r="BC151">
            <v>1</v>
          </cell>
          <cell r="BD151">
            <v>1</v>
          </cell>
          <cell r="BE151">
            <v>1</v>
          </cell>
          <cell r="BF151">
            <v>1</v>
          </cell>
          <cell r="BG151">
            <v>1</v>
          </cell>
          <cell r="BH151">
            <v>1</v>
          </cell>
          <cell r="BI151">
            <v>1</v>
          </cell>
          <cell r="BJ151">
            <v>1</v>
          </cell>
          <cell r="BK151">
            <v>1</v>
          </cell>
          <cell r="BL151">
            <v>1</v>
          </cell>
          <cell r="BM151">
            <v>1</v>
          </cell>
          <cell r="BN151">
            <v>1</v>
          </cell>
          <cell r="BO151">
            <v>1</v>
          </cell>
          <cell r="BP151">
            <v>1</v>
          </cell>
          <cell r="BQ151">
            <v>1</v>
          </cell>
          <cell r="BR151">
            <v>1</v>
          </cell>
          <cell r="BS151">
            <v>1</v>
          </cell>
        </row>
        <row r="152">
          <cell r="K152">
            <v>1</v>
          </cell>
          <cell r="L152">
            <v>1</v>
          </cell>
          <cell r="M152">
            <v>1</v>
          </cell>
          <cell r="N152">
            <v>1</v>
          </cell>
          <cell r="O152">
            <v>1</v>
          </cell>
          <cell r="P152">
            <v>1</v>
          </cell>
          <cell r="Q152">
            <v>1</v>
          </cell>
          <cell r="R152">
            <v>1</v>
          </cell>
          <cell r="S152">
            <v>1</v>
          </cell>
          <cell r="T152">
            <v>1</v>
          </cell>
          <cell r="U152">
            <v>1</v>
          </cell>
          <cell r="V152">
            <v>1</v>
          </cell>
          <cell r="W152">
            <v>1</v>
          </cell>
          <cell r="X152">
            <v>1</v>
          </cell>
          <cell r="Y152">
            <v>1</v>
          </cell>
          <cell r="Z152">
            <v>1</v>
          </cell>
          <cell r="AA152">
            <v>1</v>
          </cell>
          <cell r="AB152">
            <v>1</v>
          </cell>
          <cell r="AC152">
            <v>1</v>
          </cell>
          <cell r="AD152">
            <v>1</v>
          </cell>
          <cell r="AP152">
            <v>1</v>
          </cell>
          <cell r="AQ152">
            <v>14</v>
          </cell>
          <cell r="AR152">
            <v>5</v>
          </cell>
          <cell r="AZ152">
            <v>1</v>
          </cell>
          <cell r="BA152">
            <v>1</v>
          </cell>
          <cell r="BB152">
            <v>1</v>
          </cell>
          <cell r="BC152">
            <v>1</v>
          </cell>
          <cell r="BD152">
            <v>1</v>
          </cell>
          <cell r="BE152">
            <v>1</v>
          </cell>
          <cell r="BF152">
            <v>1</v>
          </cell>
          <cell r="BG152">
            <v>1</v>
          </cell>
          <cell r="BH152">
            <v>1</v>
          </cell>
          <cell r="BI152">
            <v>1</v>
          </cell>
          <cell r="BJ152">
            <v>1</v>
          </cell>
          <cell r="BK152">
            <v>1</v>
          </cell>
          <cell r="BL152">
            <v>1</v>
          </cell>
          <cell r="BM152">
            <v>1</v>
          </cell>
          <cell r="BN152">
            <v>1</v>
          </cell>
          <cell r="BO152">
            <v>1</v>
          </cell>
          <cell r="BP152">
            <v>1</v>
          </cell>
          <cell r="BQ152">
            <v>1</v>
          </cell>
          <cell r="BR152">
            <v>1</v>
          </cell>
          <cell r="BS152">
            <v>1</v>
          </cell>
        </row>
        <row r="153">
          <cell r="K153">
            <v>1</v>
          </cell>
          <cell r="L153">
            <v>1</v>
          </cell>
          <cell r="M153">
            <v>1</v>
          </cell>
          <cell r="N153">
            <v>1</v>
          </cell>
          <cell r="O153">
            <v>1</v>
          </cell>
          <cell r="P153">
            <v>1</v>
          </cell>
          <cell r="Q153">
            <v>1</v>
          </cell>
          <cell r="R153">
            <v>1</v>
          </cell>
          <cell r="S153">
            <v>1</v>
          </cell>
          <cell r="T153">
            <v>1</v>
          </cell>
          <cell r="U153">
            <v>1</v>
          </cell>
          <cell r="V153">
            <v>1</v>
          </cell>
          <cell r="W153">
            <v>1</v>
          </cell>
          <cell r="X153">
            <v>1</v>
          </cell>
          <cell r="Y153">
            <v>1</v>
          </cell>
          <cell r="Z153">
            <v>0.9</v>
          </cell>
          <cell r="AA153">
            <v>0.7</v>
          </cell>
          <cell r="AB153">
            <v>0.7</v>
          </cell>
          <cell r="AC153">
            <v>0.7</v>
          </cell>
          <cell r="AD153">
            <v>0.7</v>
          </cell>
          <cell r="AP153">
            <v>1</v>
          </cell>
          <cell r="AQ153">
            <v>14</v>
          </cell>
          <cell r="AR153">
            <v>6</v>
          </cell>
          <cell r="AZ153">
            <v>1</v>
          </cell>
          <cell r="BA153">
            <v>1</v>
          </cell>
          <cell r="BB153">
            <v>1</v>
          </cell>
          <cell r="BC153">
            <v>1</v>
          </cell>
          <cell r="BD153">
            <v>1</v>
          </cell>
          <cell r="BE153">
            <v>1</v>
          </cell>
          <cell r="BF153">
            <v>1</v>
          </cell>
          <cell r="BG153">
            <v>1</v>
          </cell>
          <cell r="BH153">
            <v>1</v>
          </cell>
          <cell r="BI153">
            <v>1</v>
          </cell>
          <cell r="BJ153">
            <v>1</v>
          </cell>
          <cell r="BK153">
            <v>1</v>
          </cell>
          <cell r="BL153">
            <v>1</v>
          </cell>
          <cell r="BM153">
            <v>1</v>
          </cell>
          <cell r="BN153">
            <v>1</v>
          </cell>
          <cell r="BO153">
            <v>1</v>
          </cell>
          <cell r="BP153">
            <v>1</v>
          </cell>
          <cell r="BQ153">
            <v>1</v>
          </cell>
          <cell r="BR153">
            <v>1</v>
          </cell>
          <cell r="BS153">
            <v>1</v>
          </cell>
        </row>
        <row r="154">
          <cell r="K154">
            <v>1</v>
          </cell>
          <cell r="L154">
            <v>1</v>
          </cell>
          <cell r="M154">
            <v>1</v>
          </cell>
          <cell r="N154">
            <v>1</v>
          </cell>
          <cell r="O154">
            <v>1</v>
          </cell>
          <cell r="P154">
            <v>1</v>
          </cell>
          <cell r="Q154">
            <v>1</v>
          </cell>
          <cell r="R154">
            <v>1</v>
          </cell>
          <cell r="S154">
            <v>1</v>
          </cell>
          <cell r="T154">
            <v>1</v>
          </cell>
          <cell r="U154">
            <v>1</v>
          </cell>
          <cell r="V154">
            <v>1</v>
          </cell>
          <cell r="W154">
            <v>1</v>
          </cell>
          <cell r="X154">
            <v>1</v>
          </cell>
          <cell r="Y154">
            <v>1</v>
          </cell>
          <cell r="Z154">
            <v>0.9</v>
          </cell>
          <cell r="AA154">
            <v>0.7</v>
          </cell>
          <cell r="AB154">
            <v>0.7</v>
          </cell>
          <cell r="AC154">
            <v>0.7</v>
          </cell>
          <cell r="AD154">
            <v>0.7</v>
          </cell>
          <cell r="AP154">
            <v>1</v>
          </cell>
          <cell r="AQ154">
            <v>14</v>
          </cell>
          <cell r="AR154">
            <v>7</v>
          </cell>
          <cell r="AZ154">
            <v>1</v>
          </cell>
          <cell r="BA154">
            <v>1</v>
          </cell>
          <cell r="BB154">
            <v>1</v>
          </cell>
          <cell r="BC154">
            <v>1</v>
          </cell>
          <cell r="BD154">
            <v>1</v>
          </cell>
          <cell r="BE154">
            <v>1</v>
          </cell>
          <cell r="BF154">
            <v>1</v>
          </cell>
          <cell r="BG154">
            <v>1</v>
          </cell>
          <cell r="BH154">
            <v>1</v>
          </cell>
          <cell r="BI154">
            <v>1</v>
          </cell>
          <cell r="BJ154">
            <v>1</v>
          </cell>
          <cell r="BK154">
            <v>1</v>
          </cell>
          <cell r="BL154">
            <v>1</v>
          </cell>
          <cell r="BM154">
            <v>1</v>
          </cell>
          <cell r="BN154">
            <v>1</v>
          </cell>
          <cell r="BO154">
            <v>1</v>
          </cell>
          <cell r="BP154">
            <v>1</v>
          </cell>
          <cell r="BQ154">
            <v>1</v>
          </cell>
          <cell r="BR154">
            <v>1</v>
          </cell>
          <cell r="BS154">
            <v>1</v>
          </cell>
        </row>
        <row r="155">
          <cell r="K155">
            <v>1</v>
          </cell>
          <cell r="L155">
            <v>1</v>
          </cell>
          <cell r="M155">
            <v>1</v>
          </cell>
          <cell r="N155">
            <v>1</v>
          </cell>
          <cell r="O155">
            <v>1</v>
          </cell>
          <cell r="P155">
            <v>1</v>
          </cell>
          <cell r="Q155">
            <v>1</v>
          </cell>
          <cell r="R155">
            <v>1</v>
          </cell>
          <cell r="S155">
            <v>1</v>
          </cell>
          <cell r="T155">
            <v>1</v>
          </cell>
          <cell r="U155">
            <v>1</v>
          </cell>
          <cell r="V155">
            <v>1</v>
          </cell>
          <cell r="W155">
            <v>1</v>
          </cell>
          <cell r="X155">
            <v>1</v>
          </cell>
          <cell r="Y155">
            <v>1</v>
          </cell>
          <cell r="Z155">
            <v>0.9</v>
          </cell>
          <cell r="AA155">
            <v>0.7</v>
          </cell>
          <cell r="AB155">
            <v>0.7</v>
          </cell>
          <cell r="AC155">
            <v>0.7</v>
          </cell>
          <cell r="AD155">
            <v>0.7</v>
          </cell>
          <cell r="AP155">
            <v>1</v>
          </cell>
          <cell r="AQ155">
            <v>14</v>
          </cell>
          <cell r="AR155">
            <v>8</v>
          </cell>
          <cell r="AZ155">
            <v>1</v>
          </cell>
          <cell r="BA155">
            <v>1</v>
          </cell>
          <cell r="BB155">
            <v>1</v>
          </cell>
          <cell r="BC155">
            <v>1</v>
          </cell>
          <cell r="BD155">
            <v>1</v>
          </cell>
          <cell r="BE155">
            <v>1</v>
          </cell>
          <cell r="BF155">
            <v>1</v>
          </cell>
          <cell r="BG155">
            <v>1</v>
          </cell>
          <cell r="BH155">
            <v>1</v>
          </cell>
          <cell r="BI155">
            <v>1</v>
          </cell>
          <cell r="BJ155">
            <v>1</v>
          </cell>
          <cell r="BK155">
            <v>1</v>
          </cell>
          <cell r="BL155">
            <v>1</v>
          </cell>
          <cell r="BM155">
            <v>1</v>
          </cell>
          <cell r="BN155">
            <v>1</v>
          </cell>
          <cell r="BO155">
            <v>1</v>
          </cell>
          <cell r="BP155">
            <v>1</v>
          </cell>
          <cell r="BQ155">
            <v>1</v>
          </cell>
          <cell r="BR155">
            <v>1</v>
          </cell>
          <cell r="BS155">
            <v>1</v>
          </cell>
        </row>
        <row r="156">
          <cell r="K156">
            <v>1</v>
          </cell>
          <cell r="L156">
            <v>1</v>
          </cell>
          <cell r="M156">
            <v>1</v>
          </cell>
          <cell r="N156">
            <v>1</v>
          </cell>
          <cell r="O156">
            <v>1</v>
          </cell>
          <cell r="P156">
            <v>1</v>
          </cell>
          <cell r="Q156">
            <v>1</v>
          </cell>
          <cell r="R156">
            <v>1</v>
          </cell>
          <cell r="S156">
            <v>1</v>
          </cell>
          <cell r="T156">
            <v>1</v>
          </cell>
          <cell r="U156">
            <v>1</v>
          </cell>
          <cell r="V156">
            <v>1</v>
          </cell>
          <cell r="W156">
            <v>1</v>
          </cell>
          <cell r="X156">
            <v>1</v>
          </cell>
          <cell r="Y156">
            <v>1</v>
          </cell>
          <cell r="Z156">
            <v>0.9</v>
          </cell>
          <cell r="AA156">
            <v>0.7</v>
          </cell>
          <cell r="AB156">
            <v>0.7</v>
          </cell>
          <cell r="AC156">
            <v>0.7</v>
          </cell>
          <cell r="AD156">
            <v>0.7</v>
          </cell>
          <cell r="AP156">
            <v>1</v>
          </cell>
          <cell r="AQ156">
            <v>14</v>
          </cell>
          <cell r="AR156">
            <v>9</v>
          </cell>
          <cell r="AZ156">
            <v>1</v>
          </cell>
          <cell r="BA156">
            <v>1</v>
          </cell>
          <cell r="BB156">
            <v>1</v>
          </cell>
          <cell r="BC156">
            <v>1</v>
          </cell>
          <cell r="BD156">
            <v>1</v>
          </cell>
          <cell r="BE156">
            <v>1</v>
          </cell>
          <cell r="BF156">
            <v>1</v>
          </cell>
          <cell r="BG156">
            <v>1</v>
          </cell>
          <cell r="BH156">
            <v>1</v>
          </cell>
          <cell r="BI156">
            <v>1</v>
          </cell>
          <cell r="BJ156">
            <v>1</v>
          </cell>
          <cell r="BK156">
            <v>1</v>
          </cell>
          <cell r="BL156">
            <v>1</v>
          </cell>
          <cell r="BM156">
            <v>1</v>
          </cell>
          <cell r="BN156">
            <v>1</v>
          </cell>
          <cell r="BO156">
            <v>1</v>
          </cell>
          <cell r="BP156">
            <v>1</v>
          </cell>
          <cell r="BQ156">
            <v>1</v>
          </cell>
          <cell r="BR156">
            <v>1</v>
          </cell>
          <cell r="BS156">
            <v>1</v>
          </cell>
        </row>
        <row r="157">
          <cell r="K157">
            <v>1</v>
          </cell>
          <cell r="L157">
            <v>1</v>
          </cell>
          <cell r="M157">
            <v>1</v>
          </cell>
          <cell r="N157">
            <v>1</v>
          </cell>
          <cell r="O157">
            <v>1</v>
          </cell>
          <cell r="P157">
            <v>1</v>
          </cell>
          <cell r="Q157">
            <v>1</v>
          </cell>
          <cell r="R157">
            <v>1</v>
          </cell>
          <cell r="S157">
            <v>1</v>
          </cell>
          <cell r="T157">
            <v>1</v>
          </cell>
          <cell r="U157">
            <v>1</v>
          </cell>
          <cell r="V157">
            <v>1</v>
          </cell>
          <cell r="W157">
            <v>1</v>
          </cell>
          <cell r="X157">
            <v>1</v>
          </cell>
          <cell r="Y157">
            <v>1</v>
          </cell>
          <cell r="Z157">
            <v>0.9</v>
          </cell>
          <cell r="AA157">
            <v>0.7</v>
          </cell>
          <cell r="AB157">
            <v>0.7</v>
          </cell>
          <cell r="AC157">
            <v>0.7</v>
          </cell>
          <cell r="AD157">
            <v>0.7</v>
          </cell>
          <cell r="AP157">
            <v>1</v>
          </cell>
          <cell r="AQ157">
            <v>14</v>
          </cell>
          <cell r="AR157">
            <v>10</v>
          </cell>
          <cell r="AZ157">
            <v>1</v>
          </cell>
          <cell r="BA157">
            <v>1</v>
          </cell>
          <cell r="BB157">
            <v>1</v>
          </cell>
          <cell r="BC157">
            <v>1</v>
          </cell>
          <cell r="BD157">
            <v>1</v>
          </cell>
          <cell r="BE157">
            <v>1</v>
          </cell>
          <cell r="BF157">
            <v>1</v>
          </cell>
          <cell r="BG157">
            <v>1</v>
          </cell>
          <cell r="BH157">
            <v>1</v>
          </cell>
          <cell r="BI157">
            <v>1</v>
          </cell>
          <cell r="BJ157">
            <v>1</v>
          </cell>
          <cell r="BK157">
            <v>1</v>
          </cell>
          <cell r="BL157">
            <v>1</v>
          </cell>
          <cell r="BM157">
            <v>1</v>
          </cell>
          <cell r="BN157">
            <v>1</v>
          </cell>
          <cell r="BO157">
            <v>1</v>
          </cell>
          <cell r="BP157">
            <v>1</v>
          </cell>
          <cell r="BQ157">
            <v>1</v>
          </cell>
          <cell r="BR157">
            <v>1</v>
          </cell>
          <cell r="BS157">
            <v>1</v>
          </cell>
        </row>
        <row r="158">
          <cell r="K158">
            <v>1</v>
          </cell>
          <cell r="L158">
            <v>1</v>
          </cell>
          <cell r="M158">
            <v>1</v>
          </cell>
          <cell r="N158">
            <v>1</v>
          </cell>
          <cell r="O158">
            <v>1</v>
          </cell>
          <cell r="P158">
            <v>1</v>
          </cell>
          <cell r="Q158">
            <v>1</v>
          </cell>
          <cell r="R158">
            <v>1</v>
          </cell>
          <cell r="S158">
            <v>1</v>
          </cell>
          <cell r="T158">
            <v>1</v>
          </cell>
          <cell r="U158">
            <v>1</v>
          </cell>
          <cell r="V158">
            <v>1</v>
          </cell>
          <cell r="W158">
            <v>1</v>
          </cell>
          <cell r="X158">
            <v>1</v>
          </cell>
          <cell r="Y158">
            <v>1</v>
          </cell>
          <cell r="Z158">
            <v>0.9</v>
          </cell>
          <cell r="AA158">
            <v>0.7</v>
          </cell>
          <cell r="AB158">
            <v>0.7</v>
          </cell>
          <cell r="AC158">
            <v>0.7</v>
          </cell>
          <cell r="AD158">
            <v>0.7</v>
          </cell>
          <cell r="AP158">
            <v>1</v>
          </cell>
          <cell r="AQ158">
            <v>15</v>
          </cell>
          <cell r="AR158">
            <v>1</v>
          </cell>
          <cell r="AZ158">
            <v>1</v>
          </cell>
          <cell r="BA158">
            <v>1</v>
          </cell>
          <cell r="BB158">
            <v>1</v>
          </cell>
          <cell r="BC158">
            <v>1</v>
          </cell>
          <cell r="BD158">
            <v>1</v>
          </cell>
          <cell r="BE158">
            <v>1</v>
          </cell>
          <cell r="BF158">
            <v>1</v>
          </cell>
          <cell r="BG158">
            <v>1</v>
          </cell>
          <cell r="BH158">
            <v>1</v>
          </cell>
          <cell r="BI158">
            <v>1</v>
          </cell>
          <cell r="BJ158">
            <v>1</v>
          </cell>
          <cell r="BK158">
            <v>1</v>
          </cell>
          <cell r="BL158">
            <v>1</v>
          </cell>
          <cell r="BM158">
            <v>1</v>
          </cell>
          <cell r="BN158">
            <v>1</v>
          </cell>
          <cell r="BO158">
            <v>1</v>
          </cell>
          <cell r="BP158">
            <v>1</v>
          </cell>
          <cell r="BQ158">
            <v>1</v>
          </cell>
          <cell r="BR158">
            <v>1</v>
          </cell>
          <cell r="BS158">
            <v>1</v>
          </cell>
        </row>
        <row r="159">
          <cell r="K159">
            <v>1</v>
          </cell>
          <cell r="L159">
            <v>1</v>
          </cell>
          <cell r="M159">
            <v>1</v>
          </cell>
          <cell r="N159">
            <v>1</v>
          </cell>
          <cell r="O159">
            <v>1</v>
          </cell>
          <cell r="P159">
            <v>1</v>
          </cell>
          <cell r="Q159">
            <v>1</v>
          </cell>
          <cell r="R159">
            <v>1</v>
          </cell>
          <cell r="S159">
            <v>1</v>
          </cell>
          <cell r="T159">
            <v>1</v>
          </cell>
          <cell r="U159">
            <v>1</v>
          </cell>
          <cell r="V159">
            <v>1</v>
          </cell>
          <cell r="W159">
            <v>1</v>
          </cell>
          <cell r="X159">
            <v>1</v>
          </cell>
          <cell r="Y159">
            <v>1</v>
          </cell>
          <cell r="Z159">
            <v>0.9</v>
          </cell>
          <cell r="AA159">
            <v>0.7</v>
          </cell>
          <cell r="AB159">
            <v>0.7</v>
          </cell>
          <cell r="AC159">
            <v>0.7</v>
          </cell>
          <cell r="AD159">
            <v>0.7</v>
          </cell>
          <cell r="AP159">
            <v>1</v>
          </cell>
          <cell r="AQ159">
            <v>15</v>
          </cell>
          <cell r="AR159">
            <v>2</v>
          </cell>
          <cell r="AZ159">
            <v>1</v>
          </cell>
          <cell r="BA159">
            <v>1</v>
          </cell>
          <cell r="BB159">
            <v>1</v>
          </cell>
          <cell r="BC159">
            <v>1</v>
          </cell>
          <cell r="BD159">
            <v>1</v>
          </cell>
          <cell r="BE159">
            <v>1</v>
          </cell>
          <cell r="BF159">
            <v>1</v>
          </cell>
          <cell r="BG159">
            <v>1</v>
          </cell>
          <cell r="BH159">
            <v>1</v>
          </cell>
          <cell r="BI159">
            <v>1</v>
          </cell>
          <cell r="BJ159">
            <v>1</v>
          </cell>
          <cell r="BK159">
            <v>1</v>
          </cell>
          <cell r="BL159">
            <v>1</v>
          </cell>
          <cell r="BM159">
            <v>1</v>
          </cell>
          <cell r="BN159">
            <v>1</v>
          </cell>
          <cell r="BO159">
            <v>1</v>
          </cell>
          <cell r="BP159">
            <v>1</v>
          </cell>
          <cell r="BQ159">
            <v>1</v>
          </cell>
          <cell r="BR159">
            <v>1</v>
          </cell>
          <cell r="BS159">
            <v>1</v>
          </cell>
        </row>
        <row r="160">
          <cell r="K160">
            <v>1</v>
          </cell>
          <cell r="L160">
            <v>1</v>
          </cell>
          <cell r="M160">
            <v>1</v>
          </cell>
          <cell r="N160">
            <v>1</v>
          </cell>
          <cell r="O160">
            <v>1</v>
          </cell>
          <cell r="P160">
            <v>1</v>
          </cell>
          <cell r="Q160">
            <v>1</v>
          </cell>
          <cell r="R160">
            <v>1</v>
          </cell>
          <cell r="S160">
            <v>1</v>
          </cell>
          <cell r="T160">
            <v>1</v>
          </cell>
          <cell r="U160">
            <v>1</v>
          </cell>
          <cell r="V160">
            <v>1</v>
          </cell>
          <cell r="W160">
            <v>1</v>
          </cell>
          <cell r="X160">
            <v>1</v>
          </cell>
          <cell r="Y160">
            <v>1</v>
          </cell>
          <cell r="Z160">
            <v>0.9</v>
          </cell>
          <cell r="AA160">
            <v>0.7</v>
          </cell>
          <cell r="AB160">
            <v>0.7</v>
          </cell>
          <cell r="AC160">
            <v>0.7</v>
          </cell>
          <cell r="AD160">
            <v>0.7</v>
          </cell>
          <cell r="AP160">
            <v>1</v>
          </cell>
          <cell r="AQ160">
            <v>15</v>
          </cell>
          <cell r="AR160">
            <v>3</v>
          </cell>
          <cell r="AZ160">
            <v>1</v>
          </cell>
          <cell r="BA160">
            <v>1</v>
          </cell>
          <cell r="BB160">
            <v>1</v>
          </cell>
          <cell r="BC160">
            <v>1</v>
          </cell>
          <cell r="BD160">
            <v>1</v>
          </cell>
          <cell r="BE160">
            <v>1</v>
          </cell>
          <cell r="BF160">
            <v>1</v>
          </cell>
          <cell r="BG160">
            <v>1</v>
          </cell>
          <cell r="BH160">
            <v>1</v>
          </cell>
          <cell r="BI160">
            <v>1</v>
          </cell>
          <cell r="BJ160">
            <v>1</v>
          </cell>
          <cell r="BK160">
            <v>1</v>
          </cell>
          <cell r="BL160">
            <v>1</v>
          </cell>
          <cell r="BM160">
            <v>1</v>
          </cell>
          <cell r="BN160">
            <v>1</v>
          </cell>
          <cell r="BO160">
            <v>1</v>
          </cell>
          <cell r="BP160">
            <v>1</v>
          </cell>
          <cell r="BQ160">
            <v>1</v>
          </cell>
          <cell r="BR160">
            <v>1</v>
          </cell>
          <cell r="BS160">
            <v>1</v>
          </cell>
        </row>
        <row r="161">
          <cell r="K161">
            <v>1</v>
          </cell>
          <cell r="L161">
            <v>1</v>
          </cell>
          <cell r="M161">
            <v>1</v>
          </cell>
          <cell r="N161">
            <v>1</v>
          </cell>
          <cell r="O161">
            <v>1</v>
          </cell>
          <cell r="P161">
            <v>1</v>
          </cell>
          <cell r="Q161">
            <v>1</v>
          </cell>
          <cell r="R161">
            <v>1</v>
          </cell>
          <cell r="S161">
            <v>1</v>
          </cell>
          <cell r="T161">
            <v>1</v>
          </cell>
          <cell r="U161">
            <v>1</v>
          </cell>
          <cell r="V161">
            <v>1</v>
          </cell>
          <cell r="W161">
            <v>1</v>
          </cell>
          <cell r="X161">
            <v>1</v>
          </cell>
          <cell r="Y161">
            <v>1</v>
          </cell>
          <cell r="Z161">
            <v>0.9</v>
          </cell>
          <cell r="AA161">
            <v>0.7</v>
          </cell>
          <cell r="AB161">
            <v>0.7</v>
          </cell>
          <cell r="AC161">
            <v>0.7</v>
          </cell>
          <cell r="AD161">
            <v>0.7</v>
          </cell>
          <cell r="AP161">
            <v>1</v>
          </cell>
          <cell r="AQ161">
            <v>15</v>
          </cell>
          <cell r="AR161">
            <v>4</v>
          </cell>
          <cell r="AZ161">
            <v>1</v>
          </cell>
          <cell r="BA161">
            <v>1</v>
          </cell>
          <cell r="BB161">
            <v>1</v>
          </cell>
          <cell r="BC161">
            <v>1</v>
          </cell>
          <cell r="BD161">
            <v>1</v>
          </cell>
          <cell r="BE161">
            <v>1</v>
          </cell>
          <cell r="BF161">
            <v>1</v>
          </cell>
          <cell r="BG161">
            <v>1</v>
          </cell>
          <cell r="BH161">
            <v>1</v>
          </cell>
          <cell r="BI161">
            <v>1</v>
          </cell>
          <cell r="BJ161">
            <v>1</v>
          </cell>
          <cell r="BK161">
            <v>1</v>
          </cell>
          <cell r="BL161">
            <v>1</v>
          </cell>
          <cell r="BM161">
            <v>1</v>
          </cell>
          <cell r="BN161">
            <v>1</v>
          </cell>
          <cell r="BO161">
            <v>1</v>
          </cell>
          <cell r="BP161">
            <v>1</v>
          </cell>
          <cell r="BQ161">
            <v>1</v>
          </cell>
          <cell r="BR161">
            <v>1</v>
          </cell>
          <cell r="BS161">
            <v>1</v>
          </cell>
        </row>
        <row r="162">
          <cell r="K162">
            <v>1</v>
          </cell>
          <cell r="L162">
            <v>1</v>
          </cell>
          <cell r="M162">
            <v>1</v>
          </cell>
          <cell r="N162">
            <v>1</v>
          </cell>
          <cell r="O162">
            <v>1</v>
          </cell>
          <cell r="P162">
            <v>1</v>
          </cell>
          <cell r="Q162">
            <v>1</v>
          </cell>
          <cell r="R162">
            <v>1</v>
          </cell>
          <cell r="S162">
            <v>1</v>
          </cell>
          <cell r="T162">
            <v>1</v>
          </cell>
          <cell r="U162">
            <v>1</v>
          </cell>
          <cell r="V162">
            <v>1</v>
          </cell>
          <cell r="W162">
            <v>1</v>
          </cell>
          <cell r="X162">
            <v>1</v>
          </cell>
          <cell r="Y162">
            <v>1</v>
          </cell>
          <cell r="Z162">
            <v>1</v>
          </cell>
          <cell r="AA162">
            <v>1</v>
          </cell>
          <cell r="AB162">
            <v>1</v>
          </cell>
          <cell r="AC162">
            <v>1</v>
          </cell>
          <cell r="AD162">
            <v>1</v>
          </cell>
          <cell r="AP162">
            <v>1</v>
          </cell>
          <cell r="AQ162">
            <v>15</v>
          </cell>
          <cell r="AR162">
            <v>5</v>
          </cell>
          <cell r="AZ162">
            <v>1</v>
          </cell>
          <cell r="BA162">
            <v>1</v>
          </cell>
          <cell r="BB162">
            <v>1</v>
          </cell>
          <cell r="BC162">
            <v>1</v>
          </cell>
          <cell r="BD162">
            <v>1</v>
          </cell>
          <cell r="BE162">
            <v>1</v>
          </cell>
          <cell r="BF162">
            <v>1</v>
          </cell>
          <cell r="BG162">
            <v>1</v>
          </cell>
          <cell r="BH162">
            <v>1</v>
          </cell>
          <cell r="BI162">
            <v>1</v>
          </cell>
          <cell r="BJ162">
            <v>1</v>
          </cell>
          <cell r="BK162">
            <v>1</v>
          </cell>
          <cell r="BL162">
            <v>1</v>
          </cell>
          <cell r="BM162">
            <v>1</v>
          </cell>
          <cell r="BN162">
            <v>1</v>
          </cell>
          <cell r="BO162">
            <v>1</v>
          </cell>
          <cell r="BP162">
            <v>1</v>
          </cell>
          <cell r="BQ162">
            <v>1</v>
          </cell>
          <cell r="BR162">
            <v>1</v>
          </cell>
          <cell r="BS162">
            <v>1</v>
          </cell>
        </row>
        <row r="163">
          <cell r="K163">
            <v>1</v>
          </cell>
          <cell r="L163">
            <v>1</v>
          </cell>
          <cell r="M163">
            <v>1</v>
          </cell>
          <cell r="N163">
            <v>1</v>
          </cell>
          <cell r="O163">
            <v>1</v>
          </cell>
          <cell r="P163">
            <v>1</v>
          </cell>
          <cell r="Q163">
            <v>1</v>
          </cell>
          <cell r="R163">
            <v>1</v>
          </cell>
          <cell r="S163">
            <v>1</v>
          </cell>
          <cell r="T163">
            <v>1</v>
          </cell>
          <cell r="U163">
            <v>1</v>
          </cell>
          <cell r="V163">
            <v>1</v>
          </cell>
          <cell r="W163">
            <v>1</v>
          </cell>
          <cell r="X163">
            <v>1</v>
          </cell>
          <cell r="Y163">
            <v>1</v>
          </cell>
          <cell r="Z163">
            <v>1</v>
          </cell>
          <cell r="AA163">
            <v>1</v>
          </cell>
          <cell r="AB163">
            <v>1</v>
          </cell>
          <cell r="AC163">
            <v>1</v>
          </cell>
          <cell r="AD163">
            <v>1</v>
          </cell>
          <cell r="AP163">
            <v>1</v>
          </cell>
          <cell r="AQ163">
            <v>15</v>
          </cell>
          <cell r="AR163">
            <v>6</v>
          </cell>
          <cell r="AZ163">
            <v>1</v>
          </cell>
          <cell r="BA163">
            <v>1</v>
          </cell>
          <cell r="BB163">
            <v>1</v>
          </cell>
          <cell r="BC163">
            <v>1</v>
          </cell>
          <cell r="BD163">
            <v>1</v>
          </cell>
          <cell r="BE163">
            <v>1</v>
          </cell>
          <cell r="BF163">
            <v>1</v>
          </cell>
          <cell r="BG163">
            <v>1</v>
          </cell>
          <cell r="BH163">
            <v>1</v>
          </cell>
          <cell r="BI163">
            <v>1</v>
          </cell>
          <cell r="BJ163">
            <v>1</v>
          </cell>
          <cell r="BK163">
            <v>1</v>
          </cell>
          <cell r="BL163">
            <v>1</v>
          </cell>
          <cell r="BM163">
            <v>1</v>
          </cell>
          <cell r="BN163">
            <v>1</v>
          </cell>
          <cell r="BO163">
            <v>1</v>
          </cell>
          <cell r="BP163">
            <v>1</v>
          </cell>
          <cell r="BQ163">
            <v>1</v>
          </cell>
          <cell r="BR163">
            <v>1</v>
          </cell>
          <cell r="BS163">
            <v>1</v>
          </cell>
        </row>
        <row r="164">
          <cell r="K164">
            <v>1</v>
          </cell>
          <cell r="L164">
            <v>1</v>
          </cell>
          <cell r="M164">
            <v>1</v>
          </cell>
          <cell r="N164">
            <v>1</v>
          </cell>
          <cell r="O164">
            <v>1</v>
          </cell>
          <cell r="P164">
            <v>1</v>
          </cell>
          <cell r="Q164">
            <v>1</v>
          </cell>
          <cell r="R164">
            <v>1</v>
          </cell>
          <cell r="S164">
            <v>1</v>
          </cell>
          <cell r="T164">
            <v>1</v>
          </cell>
          <cell r="U164">
            <v>1</v>
          </cell>
          <cell r="V164">
            <v>1</v>
          </cell>
          <cell r="W164">
            <v>1</v>
          </cell>
          <cell r="X164">
            <v>1</v>
          </cell>
          <cell r="Y164">
            <v>1</v>
          </cell>
          <cell r="Z164">
            <v>1</v>
          </cell>
          <cell r="AA164">
            <v>1</v>
          </cell>
          <cell r="AB164">
            <v>1</v>
          </cell>
          <cell r="AC164">
            <v>1</v>
          </cell>
          <cell r="AD164">
            <v>1</v>
          </cell>
          <cell r="AP164">
            <v>1</v>
          </cell>
          <cell r="AQ164">
            <v>15</v>
          </cell>
          <cell r="AR164">
            <v>7</v>
          </cell>
          <cell r="AZ164">
            <v>1</v>
          </cell>
          <cell r="BA164">
            <v>1</v>
          </cell>
          <cell r="BB164">
            <v>1</v>
          </cell>
          <cell r="BC164">
            <v>1</v>
          </cell>
          <cell r="BD164">
            <v>1</v>
          </cell>
          <cell r="BE164">
            <v>1</v>
          </cell>
          <cell r="BF164">
            <v>1</v>
          </cell>
          <cell r="BG164">
            <v>1</v>
          </cell>
          <cell r="BH164">
            <v>1</v>
          </cell>
          <cell r="BI164">
            <v>1</v>
          </cell>
          <cell r="BJ164">
            <v>1</v>
          </cell>
          <cell r="BK164">
            <v>1</v>
          </cell>
          <cell r="BL164">
            <v>1</v>
          </cell>
          <cell r="BM164">
            <v>1</v>
          </cell>
          <cell r="BN164">
            <v>1</v>
          </cell>
          <cell r="BO164">
            <v>1</v>
          </cell>
          <cell r="BP164">
            <v>1</v>
          </cell>
          <cell r="BQ164">
            <v>1</v>
          </cell>
          <cell r="BR164">
            <v>1</v>
          </cell>
          <cell r="BS164">
            <v>1</v>
          </cell>
        </row>
        <row r="165">
          <cell r="K165">
            <v>1</v>
          </cell>
          <cell r="L165">
            <v>1</v>
          </cell>
          <cell r="M165">
            <v>1</v>
          </cell>
          <cell r="N165">
            <v>1</v>
          </cell>
          <cell r="O165">
            <v>1</v>
          </cell>
          <cell r="P165">
            <v>1</v>
          </cell>
          <cell r="Q165">
            <v>1</v>
          </cell>
          <cell r="R165">
            <v>1</v>
          </cell>
          <cell r="S165">
            <v>1</v>
          </cell>
          <cell r="T165">
            <v>1</v>
          </cell>
          <cell r="U165">
            <v>1</v>
          </cell>
          <cell r="V165">
            <v>1</v>
          </cell>
          <cell r="W165">
            <v>1</v>
          </cell>
          <cell r="X165">
            <v>1</v>
          </cell>
          <cell r="Y165">
            <v>1</v>
          </cell>
          <cell r="Z165">
            <v>1</v>
          </cell>
          <cell r="AA165">
            <v>1</v>
          </cell>
          <cell r="AB165">
            <v>1</v>
          </cell>
          <cell r="AC165">
            <v>1</v>
          </cell>
          <cell r="AD165">
            <v>1</v>
          </cell>
          <cell r="AP165">
            <v>1</v>
          </cell>
          <cell r="AQ165">
            <v>15</v>
          </cell>
          <cell r="AR165">
            <v>8</v>
          </cell>
          <cell r="AZ165">
            <v>1</v>
          </cell>
          <cell r="BA165">
            <v>1</v>
          </cell>
          <cell r="BB165">
            <v>1</v>
          </cell>
          <cell r="BC165">
            <v>1</v>
          </cell>
          <cell r="BD165">
            <v>1</v>
          </cell>
          <cell r="BE165">
            <v>1</v>
          </cell>
          <cell r="BF165">
            <v>1</v>
          </cell>
          <cell r="BG165">
            <v>1</v>
          </cell>
          <cell r="BH165">
            <v>1</v>
          </cell>
          <cell r="BI165">
            <v>1</v>
          </cell>
          <cell r="BJ165">
            <v>1</v>
          </cell>
          <cell r="BK165">
            <v>1</v>
          </cell>
          <cell r="BL165">
            <v>1</v>
          </cell>
          <cell r="BM165">
            <v>1</v>
          </cell>
          <cell r="BN165">
            <v>1</v>
          </cell>
          <cell r="BO165">
            <v>1</v>
          </cell>
          <cell r="BP165">
            <v>1</v>
          </cell>
          <cell r="BQ165">
            <v>1</v>
          </cell>
          <cell r="BR165">
            <v>1</v>
          </cell>
          <cell r="BS165">
            <v>1</v>
          </cell>
        </row>
        <row r="166">
          <cell r="K166">
            <v>1</v>
          </cell>
          <cell r="L166">
            <v>1</v>
          </cell>
          <cell r="M166">
            <v>1</v>
          </cell>
          <cell r="N166">
            <v>1</v>
          </cell>
          <cell r="O166">
            <v>1</v>
          </cell>
          <cell r="P166">
            <v>1</v>
          </cell>
          <cell r="Q166">
            <v>1</v>
          </cell>
          <cell r="R166">
            <v>1</v>
          </cell>
          <cell r="S166">
            <v>1</v>
          </cell>
          <cell r="T166">
            <v>1</v>
          </cell>
          <cell r="U166">
            <v>1</v>
          </cell>
          <cell r="V166">
            <v>1</v>
          </cell>
          <cell r="W166">
            <v>1</v>
          </cell>
          <cell r="X166">
            <v>1</v>
          </cell>
          <cell r="Y166">
            <v>1</v>
          </cell>
          <cell r="Z166">
            <v>1</v>
          </cell>
          <cell r="AA166">
            <v>1</v>
          </cell>
          <cell r="AB166">
            <v>1</v>
          </cell>
          <cell r="AC166">
            <v>1</v>
          </cell>
          <cell r="AD166">
            <v>1</v>
          </cell>
          <cell r="AP166">
            <v>1</v>
          </cell>
          <cell r="AQ166">
            <v>15</v>
          </cell>
          <cell r="AR166">
            <v>9</v>
          </cell>
          <cell r="AZ166">
            <v>1</v>
          </cell>
          <cell r="BA166">
            <v>1</v>
          </cell>
          <cell r="BB166">
            <v>1</v>
          </cell>
          <cell r="BC166">
            <v>1</v>
          </cell>
          <cell r="BD166">
            <v>1</v>
          </cell>
          <cell r="BE166">
            <v>1</v>
          </cell>
          <cell r="BF166">
            <v>1</v>
          </cell>
          <cell r="BG166">
            <v>1</v>
          </cell>
          <cell r="BH166">
            <v>1</v>
          </cell>
          <cell r="BI166">
            <v>1</v>
          </cell>
          <cell r="BJ166">
            <v>1</v>
          </cell>
          <cell r="BK166">
            <v>1</v>
          </cell>
          <cell r="BL166">
            <v>1</v>
          </cell>
          <cell r="BM166">
            <v>1</v>
          </cell>
          <cell r="BN166">
            <v>1</v>
          </cell>
          <cell r="BO166">
            <v>1</v>
          </cell>
          <cell r="BP166">
            <v>1</v>
          </cell>
          <cell r="BQ166">
            <v>1</v>
          </cell>
          <cell r="BR166">
            <v>1</v>
          </cell>
          <cell r="BS166">
            <v>1</v>
          </cell>
        </row>
        <row r="167">
          <cell r="K167">
            <v>1</v>
          </cell>
          <cell r="L167">
            <v>1</v>
          </cell>
          <cell r="M167">
            <v>1</v>
          </cell>
          <cell r="N167">
            <v>1</v>
          </cell>
          <cell r="O167">
            <v>1</v>
          </cell>
          <cell r="P167">
            <v>1</v>
          </cell>
          <cell r="Q167">
            <v>1</v>
          </cell>
          <cell r="R167">
            <v>1</v>
          </cell>
          <cell r="S167">
            <v>1</v>
          </cell>
          <cell r="T167">
            <v>1</v>
          </cell>
          <cell r="U167">
            <v>1</v>
          </cell>
          <cell r="V167">
            <v>1</v>
          </cell>
          <cell r="W167">
            <v>1</v>
          </cell>
          <cell r="X167">
            <v>1</v>
          </cell>
          <cell r="Y167">
            <v>1</v>
          </cell>
          <cell r="Z167">
            <v>1</v>
          </cell>
          <cell r="AA167">
            <v>1</v>
          </cell>
          <cell r="AB167">
            <v>1</v>
          </cell>
          <cell r="AC167">
            <v>1</v>
          </cell>
          <cell r="AD167">
            <v>1</v>
          </cell>
          <cell r="AP167">
            <v>1</v>
          </cell>
          <cell r="AQ167">
            <v>15</v>
          </cell>
          <cell r="AR167">
            <v>10</v>
          </cell>
          <cell r="AZ167">
            <v>1</v>
          </cell>
          <cell r="BA167">
            <v>1</v>
          </cell>
          <cell r="BB167">
            <v>1</v>
          </cell>
          <cell r="BC167">
            <v>1</v>
          </cell>
          <cell r="BD167">
            <v>1</v>
          </cell>
          <cell r="BE167">
            <v>1</v>
          </cell>
          <cell r="BF167">
            <v>1</v>
          </cell>
          <cell r="BG167">
            <v>1</v>
          </cell>
          <cell r="BH167">
            <v>1</v>
          </cell>
          <cell r="BI167">
            <v>1</v>
          </cell>
          <cell r="BJ167">
            <v>1</v>
          </cell>
          <cell r="BK167">
            <v>1</v>
          </cell>
          <cell r="BL167">
            <v>1</v>
          </cell>
          <cell r="BM167">
            <v>1</v>
          </cell>
          <cell r="BN167">
            <v>1</v>
          </cell>
          <cell r="BO167">
            <v>1</v>
          </cell>
          <cell r="BP167">
            <v>1</v>
          </cell>
          <cell r="BQ167">
            <v>1</v>
          </cell>
          <cell r="BR167">
            <v>1</v>
          </cell>
          <cell r="BS167">
            <v>1</v>
          </cell>
        </row>
        <row r="168">
          <cell r="K168">
            <v>1</v>
          </cell>
          <cell r="L168">
            <v>1</v>
          </cell>
          <cell r="M168">
            <v>1</v>
          </cell>
          <cell r="N168">
            <v>1</v>
          </cell>
          <cell r="O168">
            <v>1</v>
          </cell>
          <cell r="P168">
            <v>1</v>
          </cell>
          <cell r="Q168">
            <v>1</v>
          </cell>
          <cell r="R168">
            <v>1</v>
          </cell>
          <cell r="S168">
            <v>1</v>
          </cell>
          <cell r="T168">
            <v>1</v>
          </cell>
          <cell r="U168">
            <v>1</v>
          </cell>
          <cell r="V168">
            <v>1</v>
          </cell>
          <cell r="W168">
            <v>1</v>
          </cell>
          <cell r="X168">
            <v>1</v>
          </cell>
          <cell r="Y168">
            <v>1</v>
          </cell>
          <cell r="Z168">
            <v>1</v>
          </cell>
          <cell r="AA168">
            <v>1</v>
          </cell>
          <cell r="AB168">
            <v>1</v>
          </cell>
          <cell r="AC168">
            <v>1</v>
          </cell>
          <cell r="AD168">
            <v>1</v>
          </cell>
          <cell r="AP168">
            <v>2</v>
          </cell>
          <cell r="AQ168">
            <v>1</v>
          </cell>
          <cell r="AR168">
            <v>1</v>
          </cell>
          <cell r="AZ168">
            <v>1</v>
          </cell>
          <cell r="BA168">
            <v>1</v>
          </cell>
          <cell r="BB168">
            <v>1</v>
          </cell>
          <cell r="BC168">
            <v>1</v>
          </cell>
          <cell r="BD168">
            <v>1</v>
          </cell>
          <cell r="BE168">
            <v>1</v>
          </cell>
          <cell r="BF168">
            <v>1</v>
          </cell>
          <cell r="BG168">
            <v>1</v>
          </cell>
          <cell r="BH168">
            <v>1</v>
          </cell>
          <cell r="BI168">
            <v>1</v>
          </cell>
          <cell r="BJ168">
            <v>1</v>
          </cell>
          <cell r="BK168">
            <v>1</v>
          </cell>
          <cell r="BL168">
            <v>1</v>
          </cell>
          <cell r="BM168">
            <v>1</v>
          </cell>
          <cell r="BN168">
            <v>1</v>
          </cell>
          <cell r="BO168">
            <v>1</v>
          </cell>
          <cell r="BP168">
            <v>1</v>
          </cell>
          <cell r="BQ168">
            <v>1</v>
          </cell>
          <cell r="BR168">
            <v>1</v>
          </cell>
          <cell r="BS168">
            <v>1</v>
          </cell>
        </row>
        <row r="169">
          <cell r="K169">
            <v>1</v>
          </cell>
          <cell r="L169">
            <v>1</v>
          </cell>
          <cell r="M169">
            <v>1</v>
          </cell>
          <cell r="N169">
            <v>1</v>
          </cell>
          <cell r="O169">
            <v>1</v>
          </cell>
          <cell r="P169">
            <v>1</v>
          </cell>
          <cell r="Q169">
            <v>1</v>
          </cell>
          <cell r="R169">
            <v>1</v>
          </cell>
          <cell r="S169">
            <v>1</v>
          </cell>
          <cell r="T169">
            <v>1</v>
          </cell>
          <cell r="U169">
            <v>1</v>
          </cell>
          <cell r="V169">
            <v>1</v>
          </cell>
          <cell r="W169">
            <v>1</v>
          </cell>
          <cell r="X169">
            <v>1</v>
          </cell>
          <cell r="Y169">
            <v>1</v>
          </cell>
          <cell r="Z169">
            <v>1</v>
          </cell>
          <cell r="AA169">
            <v>1</v>
          </cell>
          <cell r="AB169">
            <v>1</v>
          </cell>
          <cell r="AC169">
            <v>1</v>
          </cell>
          <cell r="AD169">
            <v>1</v>
          </cell>
          <cell r="AP169">
            <v>2</v>
          </cell>
          <cell r="AQ169">
            <v>1</v>
          </cell>
          <cell r="AR169">
            <v>2</v>
          </cell>
          <cell r="AZ169">
            <v>1</v>
          </cell>
          <cell r="BA169">
            <v>1</v>
          </cell>
          <cell r="BB169">
            <v>1</v>
          </cell>
          <cell r="BC169">
            <v>1</v>
          </cell>
          <cell r="BD169">
            <v>1</v>
          </cell>
          <cell r="BE169">
            <v>1</v>
          </cell>
          <cell r="BF169">
            <v>1</v>
          </cell>
          <cell r="BG169">
            <v>1</v>
          </cell>
          <cell r="BH169">
            <v>1</v>
          </cell>
          <cell r="BI169">
            <v>1</v>
          </cell>
          <cell r="BJ169">
            <v>1</v>
          </cell>
          <cell r="BK169">
            <v>1</v>
          </cell>
          <cell r="BL169">
            <v>1</v>
          </cell>
          <cell r="BM169">
            <v>1</v>
          </cell>
          <cell r="BN169">
            <v>1</v>
          </cell>
          <cell r="BO169">
            <v>1</v>
          </cell>
          <cell r="BP169">
            <v>1</v>
          </cell>
          <cell r="BQ169">
            <v>1</v>
          </cell>
          <cell r="BR169">
            <v>1</v>
          </cell>
          <cell r="BS169">
            <v>1</v>
          </cell>
        </row>
        <row r="170">
          <cell r="K170">
            <v>1</v>
          </cell>
          <cell r="L170">
            <v>1</v>
          </cell>
          <cell r="M170">
            <v>1</v>
          </cell>
          <cell r="N170">
            <v>1</v>
          </cell>
          <cell r="O170">
            <v>1</v>
          </cell>
          <cell r="P170">
            <v>1</v>
          </cell>
          <cell r="Q170">
            <v>1</v>
          </cell>
          <cell r="R170">
            <v>1</v>
          </cell>
          <cell r="S170">
            <v>1</v>
          </cell>
          <cell r="T170">
            <v>1</v>
          </cell>
          <cell r="U170">
            <v>1</v>
          </cell>
          <cell r="V170">
            <v>1</v>
          </cell>
          <cell r="W170">
            <v>1</v>
          </cell>
          <cell r="X170">
            <v>1</v>
          </cell>
          <cell r="Y170">
            <v>1</v>
          </cell>
          <cell r="Z170">
            <v>1</v>
          </cell>
          <cell r="AA170">
            <v>1</v>
          </cell>
          <cell r="AB170">
            <v>1</v>
          </cell>
          <cell r="AC170">
            <v>1</v>
          </cell>
          <cell r="AD170">
            <v>1</v>
          </cell>
          <cell r="AP170">
            <v>2</v>
          </cell>
          <cell r="AQ170">
            <v>1</v>
          </cell>
          <cell r="AR170">
            <v>3</v>
          </cell>
          <cell r="AZ170">
            <v>1</v>
          </cell>
          <cell r="BA170">
            <v>1</v>
          </cell>
          <cell r="BB170">
            <v>1</v>
          </cell>
          <cell r="BC170">
            <v>1</v>
          </cell>
          <cell r="BD170">
            <v>1</v>
          </cell>
          <cell r="BE170">
            <v>1</v>
          </cell>
          <cell r="BF170">
            <v>1</v>
          </cell>
          <cell r="BG170">
            <v>1</v>
          </cell>
          <cell r="BH170">
            <v>1</v>
          </cell>
          <cell r="BI170">
            <v>1</v>
          </cell>
          <cell r="BJ170">
            <v>1</v>
          </cell>
          <cell r="BK170">
            <v>1</v>
          </cell>
          <cell r="BL170">
            <v>1</v>
          </cell>
          <cell r="BM170">
            <v>1</v>
          </cell>
          <cell r="BN170">
            <v>1</v>
          </cell>
          <cell r="BO170">
            <v>1</v>
          </cell>
          <cell r="BP170">
            <v>1</v>
          </cell>
          <cell r="BQ170">
            <v>1</v>
          </cell>
          <cell r="BR170">
            <v>1</v>
          </cell>
          <cell r="BS170">
            <v>1</v>
          </cell>
        </row>
        <row r="171">
          <cell r="K171">
            <v>1</v>
          </cell>
          <cell r="L171">
            <v>1</v>
          </cell>
          <cell r="M171">
            <v>1</v>
          </cell>
          <cell r="N171">
            <v>1</v>
          </cell>
          <cell r="O171">
            <v>1</v>
          </cell>
          <cell r="P171">
            <v>1</v>
          </cell>
          <cell r="Q171">
            <v>1</v>
          </cell>
          <cell r="R171">
            <v>1</v>
          </cell>
          <cell r="S171">
            <v>1</v>
          </cell>
          <cell r="T171">
            <v>1</v>
          </cell>
          <cell r="U171">
            <v>1</v>
          </cell>
          <cell r="V171">
            <v>1</v>
          </cell>
          <cell r="W171">
            <v>1</v>
          </cell>
          <cell r="X171">
            <v>1</v>
          </cell>
          <cell r="Y171">
            <v>1</v>
          </cell>
          <cell r="Z171">
            <v>1</v>
          </cell>
          <cell r="AA171">
            <v>1</v>
          </cell>
          <cell r="AB171">
            <v>1</v>
          </cell>
          <cell r="AC171">
            <v>1</v>
          </cell>
          <cell r="AD171">
            <v>1</v>
          </cell>
          <cell r="AP171">
            <v>2</v>
          </cell>
          <cell r="AQ171">
            <v>1</v>
          </cell>
          <cell r="AR171">
            <v>4</v>
          </cell>
          <cell r="AZ171">
            <v>1</v>
          </cell>
          <cell r="BA171">
            <v>1</v>
          </cell>
          <cell r="BB171">
            <v>1</v>
          </cell>
          <cell r="BC171">
            <v>1</v>
          </cell>
          <cell r="BD171">
            <v>1</v>
          </cell>
          <cell r="BE171">
            <v>1</v>
          </cell>
          <cell r="BF171">
            <v>1</v>
          </cell>
          <cell r="BG171">
            <v>1</v>
          </cell>
          <cell r="BH171">
            <v>1</v>
          </cell>
          <cell r="BI171">
            <v>1</v>
          </cell>
          <cell r="BJ171">
            <v>1</v>
          </cell>
          <cell r="BK171">
            <v>1</v>
          </cell>
          <cell r="BL171">
            <v>1</v>
          </cell>
          <cell r="BM171">
            <v>1</v>
          </cell>
          <cell r="BN171">
            <v>1</v>
          </cell>
          <cell r="BO171">
            <v>1</v>
          </cell>
          <cell r="BP171">
            <v>1</v>
          </cell>
          <cell r="BQ171">
            <v>1</v>
          </cell>
          <cell r="BR171">
            <v>1</v>
          </cell>
          <cell r="BS171">
            <v>1</v>
          </cell>
        </row>
        <row r="172">
          <cell r="K172">
            <v>1</v>
          </cell>
          <cell r="L172">
            <v>1</v>
          </cell>
          <cell r="M172">
            <v>1</v>
          </cell>
          <cell r="N172">
            <v>1</v>
          </cell>
          <cell r="O172">
            <v>1</v>
          </cell>
          <cell r="P172">
            <v>1</v>
          </cell>
          <cell r="Q172">
            <v>1</v>
          </cell>
          <cell r="R172">
            <v>1</v>
          </cell>
          <cell r="S172">
            <v>1</v>
          </cell>
          <cell r="T172">
            <v>1</v>
          </cell>
          <cell r="U172">
            <v>1</v>
          </cell>
          <cell r="V172">
            <v>1</v>
          </cell>
          <cell r="W172">
            <v>1</v>
          </cell>
          <cell r="X172">
            <v>1</v>
          </cell>
          <cell r="Y172">
            <v>1</v>
          </cell>
          <cell r="Z172">
            <v>1</v>
          </cell>
          <cell r="AA172">
            <v>1</v>
          </cell>
          <cell r="AB172">
            <v>1</v>
          </cell>
          <cell r="AC172">
            <v>1</v>
          </cell>
          <cell r="AD172">
            <v>1</v>
          </cell>
          <cell r="AP172">
            <v>2</v>
          </cell>
          <cell r="AQ172">
            <v>1</v>
          </cell>
          <cell r="AR172">
            <v>5</v>
          </cell>
          <cell r="AZ172">
            <v>1</v>
          </cell>
          <cell r="BA172">
            <v>1</v>
          </cell>
          <cell r="BB172">
            <v>1</v>
          </cell>
          <cell r="BC172">
            <v>1</v>
          </cell>
          <cell r="BD172">
            <v>1</v>
          </cell>
          <cell r="BE172">
            <v>1</v>
          </cell>
          <cell r="BF172">
            <v>1</v>
          </cell>
          <cell r="BG172">
            <v>1</v>
          </cell>
          <cell r="BH172">
            <v>1</v>
          </cell>
          <cell r="BI172">
            <v>1</v>
          </cell>
          <cell r="BJ172">
            <v>1</v>
          </cell>
          <cell r="BK172">
            <v>1</v>
          </cell>
          <cell r="BL172">
            <v>1</v>
          </cell>
          <cell r="BM172">
            <v>1</v>
          </cell>
          <cell r="BN172">
            <v>1</v>
          </cell>
          <cell r="BO172">
            <v>1</v>
          </cell>
          <cell r="BP172">
            <v>1</v>
          </cell>
          <cell r="BQ172">
            <v>1</v>
          </cell>
          <cell r="BR172">
            <v>1</v>
          </cell>
          <cell r="BS172">
            <v>1</v>
          </cell>
        </row>
        <row r="173">
          <cell r="K173">
            <v>1</v>
          </cell>
          <cell r="L173">
            <v>1</v>
          </cell>
          <cell r="M173">
            <v>1</v>
          </cell>
          <cell r="N173">
            <v>1</v>
          </cell>
          <cell r="O173">
            <v>1</v>
          </cell>
          <cell r="P173">
            <v>1</v>
          </cell>
          <cell r="Q173">
            <v>1</v>
          </cell>
          <cell r="R173">
            <v>1</v>
          </cell>
          <cell r="S173">
            <v>1</v>
          </cell>
          <cell r="T173">
            <v>1</v>
          </cell>
          <cell r="U173">
            <v>1</v>
          </cell>
          <cell r="V173">
            <v>1</v>
          </cell>
          <cell r="W173">
            <v>1</v>
          </cell>
          <cell r="X173">
            <v>1</v>
          </cell>
          <cell r="Y173">
            <v>1</v>
          </cell>
          <cell r="Z173">
            <v>1</v>
          </cell>
          <cell r="AA173">
            <v>1</v>
          </cell>
          <cell r="AB173">
            <v>1</v>
          </cell>
          <cell r="AC173">
            <v>1</v>
          </cell>
          <cell r="AD173">
            <v>1</v>
          </cell>
          <cell r="AP173">
            <v>2</v>
          </cell>
          <cell r="AQ173">
            <v>1</v>
          </cell>
          <cell r="AR173">
            <v>6</v>
          </cell>
          <cell r="AZ173">
            <v>1</v>
          </cell>
          <cell r="BA173">
            <v>1</v>
          </cell>
          <cell r="BB173">
            <v>1</v>
          </cell>
          <cell r="BC173">
            <v>1</v>
          </cell>
          <cell r="BD173">
            <v>1</v>
          </cell>
          <cell r="BE173">
            <v>1</v>
          </cell>
          <cell r="BF173">
            <v>1</v>
          </cell>
          <cell r="BG173">
            <v>1</v>
          </cell>
          <cell r="BH173">
            <v>1</v>
          </cell>
          <cell r="BI173">
            <v>1</v>
          </cell>
          <cell r="BJ173">
            <v>1</v>
          </cell>
          <cell r="BK173">
            <v>1</v>
          </cell>
          <cell r="BL173">
            <v>1</v>
          </cell>
          <cell r="BM173">
            <v>1</v>
          </cell>
          <cell r="BN173">
            <v>1</v>
          </cell>
          <cell r="BO173">
            <v>1</v>
          </cell>
          <cell r="BP173">
            <v>1</v>
          </cell>
          <cell r="BQ173">
            <v>1</v>
          </cell>
          <cell r="BR173">
            <v>1</v>
          </cell>
          <cell r="BS173">
            <v>1</v>
          </cell>
        </row>
        <row r="174">
          <cell r="K174">
            <v>1</v>
          </cell>
          <cell r="L174">
            <v>1</v>
          </cell>
          <cell r="M174">
            <v>1</v>
          </cell>
          <cell r="N174">
            <v>1</v>
          </cell>
          <cell r="O174">
            <v>1</v>
          </cell>
          <cell r="P174">
            <v>1</v>
          </cell>
          <cell r="Q174">
            <v>1</v>
          </cell>
          <cell r="R174">
            <v>1</v>
          </cell>
          <cell r="S174">
            <v>1</v>
          </cell>
          <cell r="T174">
            <v>1</v>
          </cell>
          <cell r="U174">
            <v>1</v>
          </cell>
          <cell r="V174">
            <v>1</v>
          </cell>
          <cell r="W174">
            <v>1</v>
          </cell>
          <cell r="X174">
            <v>1</v>
          </cell>
          <cell r="Y174">
            <v>1</v>
          </cell>
          <cell r="Z174">
            <v>1</v>
          </cell>
          <cell r="AA174">
            <v>1</v>
          </cell>
          <cell r="AB174">
            <v>1</v>
          </cell>
          <cell r="AC174">
            <v>1</v>
          </cell>
          <cell r="AD174">
            <v>1</v>
          </cell>
          <cell r="AP174">
            <v>2</v>
          </cell>
          <cell r="AQ174">
            <v>1</v>
          </cell>
          <cell r="AR174">
            <v>7</v>
          </cell>
          <cell r="AZ174">
            <v>1</v>
          </cell>
          <cell r="BA174">
            <v>1</v>
          </cell>
          <cell r="BB174">
            <v>1</v>
          </cell>
          <cell r="BC174">
            <v>1</v>
          </cell>
          <cell r="BD174">
            <v>1</v>
          </cell>
          <cell r="BE174">
            <v>1</v>
          </cell>
          <cell r="BF174">
            <v>1</v>
          </cell>
          <cell r="BG174">
            <v>1</v>
          </cell>
          <cell r="BH174">
            <v>1</v>
          </cell>
          <cell r="BI174">
            <v>1</v>
          </cell>
          <cell r="BJ174">
            <v>1</v>
          </cell>
          <cell r="BK174">
            <v>1</v>
          </cell>
          <cell r="BL174">
            <v>1</v>
          </cell>
          <cell r="BM174">
            <v>1</v>
          </cell>
          <cell r="BN174">
            <v>1</v>
          </cell>
          <cell r="BO174">
            <v>1</v>
          </cell>
          <cell r="BP174">
            <v>1</v>
          </cell>
          <cell r="BQ174">
            <v>1</v>
          </cell>
          <cell r="BR174">
            <v>1</v>
          </cell>
          <cell r="BS174">
            <v>1</v>
          </cell>
        </row>
        <row r="175">
          <cell r="K175">
            <v>1</v>
          </cell>
          <cell r="L175">
            <v>1</v>
          </cell>
          <cell r="M175">
            <v>1</v>
          </cell>
          <cell r="N175">
            <v>1</v>
          </cell>
          <cell r="O175">
            <v>1</v>
          </cell>
          <cell r="P175">
            <v>1</v>
          </cell>
          <cell r="Q175">
            <v>1</v>
          </cell>
          <cell r="R175">
            <v>1</v>
          </cell>
          <cell r="S175">
            <v>1</v>
          </cell>
          <cell r="T175">
            <v>1</v>
          </cell>
          <cell r="U175">
            <v>1</v>
          </cell>
          <cell r="V175">
            <v>1</v>
          </cell>
          <cell r="W175">
            <v>1</v>
          </cell>
          <cell r="X175">
            <v>1</v>
          </cell>
          <cell r="Y175">
            <v>1</v>
          </cell>
          <cell r="Z175">
            <v>1</v>
          </cell>
          <cell r="AA175">
            <v>1</v>
          </cell>
          <cell r="AB175">
            <v>1</v>
          </cell>
          <cell r="AC175">
            <v>1</v>
          </cell>
          <cell r="AD175">
            <v>1</v>
          </cell>
          <cell r="AP175">
            <v>2</v>
          </cell>
          <cell r="AQ175">
            <v>1</v>
          </cell>
          <cell r="AR175">
            <v>8</v>
          </cell>
          <cell r="AZ175">
            <v>1</v>
          </cell>
          <cell r="BA175">
            <v>1</v>
          </cell>
          <cell r="BB175">
            <v>1</v>
          </cell>
          <cell r="BC175">
            <v>1</v>
          </cell>
          <cell r="BD175">
            <v>1</v>
          </cell>
          <cell r="BE175">
            <v>1</v>
          </cell>
          <cell r="BF175">
            <v>1</v>
          </cell>
          <cell r="BG175">
            <v>1</v>
          </cell>
          <cell r="BH175">
            <v>1</v>
          </cell>
          <cell r="BI175">
            <v>1</v>
          </cell>
          <cell r="BJ175">
            <v>1</v>
          </cell>
          <cell r="BK175">
            <v>1</v>
          </cell>
          <cell r="BL175">
            <v>1</v>
          </cell>
          <cell r="BM175">
            <v>1</v>
          </cell>
          <cell r="BN175">
            <v>1</v>
          </cell>
          <cell r="BO175">
            <v>1</v>
          </cell>
          <cell r="BP175">
            <v>1</v>
          </cell>
          <cell r="BQ175">
            <v>1</v>
          </cell>
          <cell r="BR175">
            <v>1</v>
          </cell>
          <cell r="BS175">
            <v>1</v>
          </cell>
        </row>
        <row r="176">
          <cell r="K176">
            <v>1</v>
          </cell>
          <cell r="L176">
            <v>1</v>
          </cell>
          <cell r="M176">
            <v>1</v>
          </cell>
          <cell r="N176">
            <v>1</v>
          </cell>
          <cell r="O176">
            <v>1</v>
          </cell>
          <cell r="P176">
            <v>1</v>
          </cell>
          <cell r="Q176">
            <v>1</v>
          </cell>
          <cell r="R176">
            <v>1</v>
          </cell>
          <cell r="S176">
            <v>1</v>
          </cell>
          <cell r="T176">
            <v>1</v>
          </cell>
          <cell r="U176">
            <v>1</v>
          </cell>
          <cell r="V176">
            <v>1</v>
          </cell>
          <cell r="W176">
            <v>1</v>
          </cell>
          <cell r="X176">
            <v>1</v>
          </cell>
          <cell r="Y176">
            <v>1</v>
          </cell>
          <cell r="Z176">
            <v>1</v>
          </cell>
          <cell r="AA176">
            <v>1</v>
          </cell>
          <cell r="AB176">
            <v>1</v>
          </cell>
          <cell r="AC176">
            <v>1</v>
          </cell>
          <cell r="AD176">
            <v>1</v>
          </cell>
          <cell r="AP176">
            <v>2</v>
          </cell>
          <cell r="AQ176">
            <v>1</v>
          </cell>
          <cell r="AR176">
            <v>9</v>
          </cell>
          <cell r="AZ176">
            <v>1</v>
          </cell>
          <cell r="BA176">
            <v>1</v>
          </cell>
          <cell r="BB176">
            <v>1</v>
          </cell>
          <cell r="BC176">
            <v>1</v>
          </cell>
          <cell r="BD176">
            <v>1</v>
          </cell>
          <cell r="BE176">
            <v>1</v>
          </cell>
          <cell r="BF176">
            <v>1</v>
          </cell>
          <cell r="BG176">
            <v>1</v>
          </cell>
          <cell r="BH176">
            <v>1</v>
          </cell>
          <cell r="BI176">
            <v>1</v>
          </cell>
          <cell r="BJ176">
            <v>1</v>
          </cell>
          <cell r="BK176">
            <v>1</v>
          </cell>
          <cell r="BL176">
            <v>1</v>
          </cell>
          <cell r="BM176">
            <v>1</v>
          </cell>
          <cell r="BN176">
            <v>1</v>
          </cell>
          <cell r="BO176">
            <v>1</v>
          </cell>
          <cell r="BP176">
            <v>1</v>
          </cell>
          <cell r="BQ176">
            <v>1</v>
          </cell>
          <cell r="BR176">
            <v>1</v>
          </cell>
          <cell r="BS176">
            <v>1</v>
          </cell>
        </row>
        <row r="177">
          <cell r="K177">
            <v>1</v>
          </cell>
          <cell r="L177">
            <v>1</v>
          </cell>
          <cell r="M177">
            <v>1</v>
          </cell>
          <cell r="N177">
            <v>1</v>
          </cell>
          <cell r="O177">
            <v>1</v>
          </cell>
          <cell r="P177">
            <v>1</v>
          </cell>
          <cell r="Q177">
            <v>1</v>
          </cell>
          <cell r="R177">
            <v>1</v>
          </cell>
          <cell r="S177">
            <v>1</v>
          </cell>
          <cell r="T177">
            <v>1</v>
          </cell>
          <cell r="U177">
            <v>1</v>
          </cell>
          <cell r="V177">
            <v>1</v>
          </cell>
          <cell r="W177">
            <v>1</v>
          </cell>
          <cell r="X177">
            <v>1</v>
          </cell>
          <cell r="Y177">
            <v>1</v>
          </cell>
          <cell r="Z177">
            <v>1</v>
          </cell>
          <cell r="AA177">
            <v>1</v>
          </cell>
          <cell r="AB177">
            <v>1</v>
          </cell>
          <cell r="AC177">
            <v>1</v>
          </cell>
          <cell r="AD177">
            <v>1</v>
          </cell>
          <cell r="AP177">
            <v>2</v>
          </cell>
          <cell r="AQ177">
            <v>1</v>
          </cell>
          <cell r="AR177">
            <v>10</v>
          </cell>
          <cell r="AZ177">
            <v>1</v>
          </cell>
          <cell r="BA177">
            <v>1</v>
          </cell>
          <cell r="BB177">
            <v>1</v>
          </cell>
          <cell r="BC177">
            <v>1</v>
          </cell>
          <cell r="BD177">
            <v>1</v>
          </cell>
          <cell r="BE177">
            <v>1</v>
          </cell>
          <cell r="BF177">
            <v>1</v>
          </cell>
          <cell r="BG177">
            <v>1</v>
          </cell>
          <cell r="BH177">
            <v>1</v>
          </cell>
          <cell r="BI177">
            <v>1</v>
          </cell>
          <cell r="BJ177">
            <v>1</v>
          </cell>
          <cell r="BK177">
            <v>1</v>
          </cell>
          <cell r="BL177">
            <v>1</v>
          </cell>
          <cell r="BM177">
            <v>1</v>
          </cell>
          <cell r="BN177">
            <v>1</v>
          </cell>
          <cell r="BO177">
            <v>1</v>
          </cell>
          <cell r="BP177">
            <v>1</v>
          </cell>
          <cell r="BQ177">
            <v>1</v>
          </cell>
          <cell r="BR177">
            <v>1</v>
          </cell>
          <cell r="BS177">
            <v>1</v>
          </cell>
        </row>
        <row r="178">
          <cell r="K178">
            <v>1</v>
          </cell>
          <cell r="L178">
            <v>1</v>
          </cell>
          <cell r="M178">
            <v>1</v>
          </cell>
          <cell r="N178">
            <v>1</v>
          </cell>
          <cell r="O178">
            <v>1</v>
          </cell>
          <cell r="P178">
            <v>1</v>
          </cell>
          <cell r="Q178">
            <v>1</v>
          </cell>
          <cell r="R178">
            <v>1</v>
          </cell>
          <cell r="S178">
            <v>1</v>
          </cell>
          <cell r="T178">
            <v>1</v>
          </cell>
          <cell r="U178">
            <v>1</v>
          </cell>
          <cell r="V178">
            <v>1</v>
          </cell>
          <cell r="W178">
            <v>1</v>
          </cell>
          <cell r="X178">
            <v>1</v>
          </cell>
          <cell r="Y178">
            <v>1</v>
          </cell>
          <cell r="Z178">
            <v>1</v>
          </cell>
          <cell r="AA178">
            <v>1</v>
          </cell>
          <cell r="AB178">
            <v>1</v>
          </cell>
          <cell r="AC178">
            <v>1</v>
          </cell>
          <cell r="AD178">
            <v>1</v>
          </cell>
          <cell r="AP178">
            <v>2</v>
          </cell>
          <cell r="AQ178">
            <v>2</v>
          </cell>
          <cell r="AR178">
            <v>1</v>
          </cell>
          <cell r="AZ178">
            <v>1</v>
          </cell>
          <cell r="BA178">
            <v>1</v>
          </cell>
          <cell r="BB178">
            <v>1</v>
          </cell>
          <cell r="BC178">
            <v>1</v>
          </cell>
          <cell r="BD178">
            <v>1</v>
          </cell>
          <cell r="BE178">
            <v>1</v>
          </cell>
          <cell r="BF178">
            <v>1</v>
          </cell>
          <cell r="BG178">
            <v>1</v>
          </cell>
          <cell r="BH178">
            <v>1</v>
          </cell>
          <cell r="BI178">
            <v>1</v>
          </cell>
          <cell r="BJ178">
            <v>1</v>
          </cell>
          <cell r="BK178">
            <v>1</v>
          </cell>
          <cell r="BL178">
            <v>1</v>
          </cell>
          <cell r="BM178">
            <v>1</v>
          </cell>
          <cell r="BN178">
            <v>1</v>
          </cell>
          <cell r="BO178">
            <v>1</v>
          </cell>
          <cell r="BP178">
            <v>1</v>
          </cell>
          <cell r="BQ178">
            <v>1</v>
          </cell>
          <cell r="BR178">
            <v>1</v>
          </cell>
          <cell r="BS178">
            <v>1</v>
          </cell>
        </row>
        <row r="179">
          <cell r="K179">
            <v>1</v>
          </cell>
          <cell r="L179">
            <v>1</v>
          </cell>
          <cell r="M179">
            <v>1</v>
          </cell>
          <cell r="N179">
            <v>1</v>
          </cell>
          <cell r="O179">
            <v>1</v>
          </cell>
          <cell r="P179">
            <v>1</v>
          </cell>
          <cell r="Q179">
            <v>1</v>
          </cell>
          <cell r="R179">
            <v>1</v>
          </cell>
          <cell r="S179">
            <v>1</v>
          </cell>
          <cell r="T179">
            <v>1</v>
          </cell>
          <cell r="U179">
            <v>1</v>
          </cell>
          <cell r="V179">
            <v>1</v>
          </cell>
          <cell r="W179">
            <v>1</v>
          </cell>
          <cell r="X179">
            <v>1</v>
          </cell>
          <cell r="Y179">
            <v>1</v>
          </cell>
          <cell r="Z179">
            <v>1</v>
          </cell>
          <cell r="AA179">
            <v>1</v>
          </cell>
          <cell r="AB179">
            <v>1</v>
          </cell>
          <cell r="AC179">
            <v>1</v>
          </cell>
          <cell r="AD179">
            <v>1</v>
          </cell>
          <cell r="AP179">
            <v>2</v>
          </cell>
          <cell r="AQ179">
            <v>2</v>
          </cell>
          <cell r="AR179">
            <v>2</v>
          </cell>
          <cell r="AZ179">
            <v>1</v>
          </cell>
          <cell r="BA179">
            <v>1</v>
          </cell>
          <cell r="BB179">
            <v>1</v>
          </cell>
          <cell r="BC179">
            <v>1</v>
          </cell>
          <cell r="BD179">
            <v>1</v>
          </cell>
          <cell r="BE179">
            <v>1</v>
          </cell>
          <cell r="BF179">
            <v>1</v>
          </cell>
          <cell r="BG179">
            <v>1</v>
          </cell>
          <cell r="BH179">
            <v>1</v>
          </cell>
          <cell r="BI179">
            <v>1</v>
          </cell>
          <cell r="BJ179">
            <v>1</v>
          </cell>
          <cell r="BK179">
            <v>1</v>
          </cell>
          <cell r="BL179">
            <v>1</v>
          </cell>
          <cell r="BM179">
            <v>1</v>
          </cell>
          <cell r="BN179">
            <v>1</v>
          </cell>
          <cell r="BO179">
            <v>1</v>
          </cell>
          <cell r="BP179">
            <v>1</v>
          </cell>
          <cell r="BQ179">
            <v>1</v>
          </cell>
          <cell r="BR179">
            <v>1</v>
          </cell>
          <cell r="BS179">
            <v>1</v>
          </cell>
        </row>
        <row r="180">
          <cell r="K180">
            <v>1</v>
          </cell>
          <cell r="L180">
            <v>1</v>
          </cell>
          <cell r="M180">
            <v>1</v>
          </cell>
          <cell r="N180">
            <v>1</v>
          </cell>
          <cell r="O180">
            <v>1</v>
          </cell>
          <cell r="P180">
            <v>1</v>
          </cell>
          <cell r="Q180">
            <v>1</v>
          </cell>
          <cell r="R180">
            <v>1</v>
          </cell>
          <cell r="S180">
            <v>1</v>
          </cell>
          <cell r="T180">
            <v>1</v>
          </cell>
          <cell r="U180">
            <v>1</v>
          </cell>
          <cell r="V180">
            <v>1</v>
          </cell>
          <cell r="W180">
            <v>1</v>
          </cell>
          <cell r="X180">
            <v>1</v>
          </cell>
          <cell r="Y180">
            <v>1</v>
          </cell>
          <cell r="Z180">
            <v>1</v>
          </cell>
          <cell r="AA180">
            <v>1</v>
          </cell>
          <cell r="AB180">
            <v>1</v>
          </cell>
          <cell r="AC180">
            <v>1</v>
          </cell>
          <cell r="AD180">
            <v>1</v>
          </cell>
          <cell r="AP180">
            <v>2</v>
          </cell>
          <cell r="AQ180">
            <v>2</v>
          </cell>
          <cell r="AR180">
            <v>3</v>
          </cell>
          <cell r="AZ180">
            <v>1</v>
          </cell>
          <cell r="BA180">
            <v>1</v>
          </cell>
          <cell r="BB180">
            <v>1</v>
          </cell>
          <cell r="BC180">
            <v>1</v>
          </cell>
          <cell r="BD180">
            <v>1</v>
          </cell>
          <cell r="BE180">
            <v>1</v>
          </cell>
          <cell r="BF180">
            <v>1</v>
          </cell>
          <cell r="BG180">
            <v>1</v>
          </cell>
          <cell r="BH180">
            <v>1</v>
          </cell>
          <cell r="BI180">
            <v>1</v>
          </cell>
          <cell r="BJ180">
            <v>1</v>
          </cell>
          <cell r="BK180">
            <v>1</v>
          </cell>
          <cell r="BL180">
            <v>1</v>
          </cell>
          <cell r="BM180">
            <v>1</v>
          </cell>
          <cell r="BN180">
            <v>1</v>
          </cell>
          <cell r="BO180">
            <v>1</v>
          </cell>
          <cell r="BP180">
            <v>1</v>
          </cell>
          <cell r="BQ180">
            <v>1</v>
          </cell>
          <cell r="BR180">
            <v>1</v>
          </cell>
          <cell r="BS180">
            <v>1</v>
          </cell>
        </row>
        <row r="181">
          <cell r="K181">
            <v>1</v>
          </cell>
          <cell r="L181">
            <v>1</v>
          </cell>
          <cell r="M181">
            <v>1</v>
          </cell>
          <cell r="N181">
            <v>1</v>
          </cell>
          <cell r="O181">
            <v>1</v>
          </cell>
          <cell r="P181">
            <v>1</v>
          </cell>
          <cell r="Q181">
            <v>1</v>
          </cell>
          <cell r="R181">
            <v>1</v>
          </cell>
          <cell r="S181">
            <v>1</v>
          </cell>
          <cell r="T181">
            <v>1</v>
          </cell>
          <cell r="U181">
            <v>1</v>
          </cell>
          <cell r="V181">
            <v>1</v>
          </cell>
          <cell r="W181">
            <v>1</v>
          </cell>
          <cell r="X181">
            <v>1</v>
          </cell>
          <cell r="Y181">
            <v>1</v>
          </cell>
          <cell r="Z181">
            <v>1</v>
          </cell>
          <cell r="AA181">
            <v>1</v>
          </cell>
          <cell r="AB181">
            <v>1</v>
          </cell>
          <cell r="AC181">
            <v>1</v>
          </cell>
          <cell r="AD181">
            <v>1</v>
          </cell>
          <cell r="AP181">
            <v>2</v>
          </cell>
          <cell r="AQ181">
            <v>2</v>
          </cell>
          <cell r="AR181">
            <v>4</v>
          </cell>
          <cell r="AZ181">
            <v>1</v>
          </cell>
          <cell r="BA181">
            <v>1</v>
          </cell>
          <cell r="BB181">
            <v>1</v>
          </cell>
          <cell r="BC181">
            <v>1</v>
          </cell>
          <cell r="BD181">
            <v>1</v>
          </cell>
          <cell r="BE181">
            <v>1</v>
          </cell>
          <cell r="BF181">
            <v>1</v>
          </cell>
          <cell r="BG181">
            <v>1</v>
          </cell>
          <cell r="BH181">
            <v>1</v>
          </cell>
          <cell r="BI181">
            <v>1</v>
          </cell>
          <cell r="BJ181">
            <v>1</v>
          </cell>
          <cell r="BK181">
            <v>1</v>
          </cell>
          <cell r="BL181">
            <v>1</v>
          </cell>
          <cell r="BM181">
            <v>1</v>
          </cell>
          <cell r="BN181">
            <v>1</v>
          </cell>
          <cell r="BO181">
            <v>1</v>
          </cell>
          <cell r="BP181">
            <v>1</v>
          </cell>
          <cell r="BQ181">
            <v>1</v>
          </cell>
          <cell r="BR181">
            <v>1</v>
          </cell>
          <cell r="BS181">
            <v>1</v>
          </cell>
        </row>
        <row r="182">
          <cell r="K182">
            <v>1</v>
          </cell>
          <cell r="L182">
            <v>1</v>
          </cell>
          <cell r="M182">
            <v>1</v>
          </cell>
          <cell r="N182">
            <v>1</v>
          </cell>
          <cell r="O182">
            <v>1</v>
          </cell>
          <cell r="P182">
            <v>1</v>
          </cell>
          <cell r="Q182">
            <v>1</v>
          </cell>
          <cell r="R182">
            <v>1</v>
          </cell>
          <cell r="S182">
            <v>1</v>
          </cell>
          <cell r="T182">
            <v>1</v>
          </cell>
          <cell r="U182">
            <v>1</v>
          </cell>
          <cell r="V182">
            <v>1</v>
          </cell>
          <cell r="W182">
            <v>1</v>
          </cell>
          <cell r="X182">
            <v>1</v>
          </cell>
          <cell r="Y182">
            <v>1</v>
          </cell>
          <cell r="Z182">
            <v>1</v>
          </cell>
          <cell r="AA182">
            <v>1</v>
          </cell>
          <cell r="AB182">
            <v>1</v>
          </cell>
          <cell r="AC182">
            <v>1</v>
          </cell>
          <cell r="AD182">
            <v>1</v>
          </cell>
          <cell r="AP182">
            <v>2</v>
          </cell>
          <cell r="AQ182">
            <v>2</v>
          </cell>
          <cell r="AR182">
            <v>5</v>
          </cell>
          <cell r="AZ182">
            <v>1</v>
          </cell>
          <cell r="BA182">
            <v>1</v>
          </cell>
          <cell r="BB182">
            <v>1</v>
          </cell>
          <cell r="BC182">
            <v>1</v>
          </cell>
          <cell r="BD182">
            <v>1</v>
          </cell>
          <cell r="BE182">
            <v>1</v>
          </cell>
          <cell r="BF182">
            <v>1</v>
          </cell>
          <cell r="BG182">
            <v>1</v>
          </cell>
          <cell r="BH182">
            <v>1</v>
          </cell>
          <cell r="BI182">
            <v>1</v>
          </cell>
          <cell r="BJ182">
            <v>1</v>
          </cell>
          <cell r="BK182">
            <v>1</v>
          </cell>
          <cell r="BL182">
            <v>1</v>
          </cell>
          <cell r="BM182">
            <v>1</v>
          </cell>
          <cell r="BN182">
            <v>1</v>
          </cell>
          <cell r="BO182">
            <v>1</v>
          </cell>
          <cell r="BP182">
            <v>1</v>
          </cell>
          <cell r="BQ182">
            <v>1</v>
          </cell>
          <cell r="BR182">
            <v>1</v>
          </cell>
          <cell r="BS182">
            <v>1</v>
          </cell>
        </row>
        <row r="183">
          <cell r="K183">
            <v>1</v>
          </cell>
          <cell r="L183">
            <v>1</v>
          </cell>
          <cell r="M183">
            <v>1</v>
          </cell>
          <cell r="N183">
            <v>1</v>
          </cell>
          <cell r="O183">
            <v>1</v>
          </cell>
          <cell r="P183">
            <v>1</v>
          </cell>
          <cell r="Q183">
            <v>1</v>
          </cell>
          <cell r="R183">
            <v>1</v>
          </cell>
          <cell r="S183">
            <v>1</v>
          </cell>
          <cell r="T183">
            <v>1</v>
          </cell>
          <cell r="U183">
            <v>1</v>
          </cell>
          <cell r="V183">
            <v>1</v>
          </cell>
          <cell r="W183">
            <v>1</v>
          </cell>
          <cell r="X183">
            <v>1</v>
          </cell>
          <cell r="Y183">
            <v>1</v>
          </cell>
          <cell r="Z183">
            <v>1</v>
          </cell>
          <cell r="AA183">
            <v>1</v>
          </cell>
          <cell r="AB183">
            <v>1</v>
          </cell>
          <cell r="AC183">
            <v>1</v>
          </cell>
          <cell r="AD183">
            <v>1</v>
          </cell>
          <cell r="AP183">
            <v>2</v>
          </cell>
          <cell r="AQ183">
            <v>2</v>
          </cell>
          <cell r="AR183">
            <v>6</v>
          </cell>
          <cell r="AZ183">
            <v>1</v>
          </cell>
          <cell r="BA183">
            <v>1</v>
          </cell>
          <cell r="BB183">
            <v>1</v>
          </cell>
          <cell r="BC183">
            <v>1</v>
          </cell>
          <cell r="BD183">
            <v>1</v>
          </cell>
          <cell r="BE183">
            <v>1</v>
          </cell>
          <cell r="BF183">
            <v>1</v>
          </cell>
          <cell r="BG183">
            <v>1</v>
          </cell>
          <cell r="BH183">
            <v>1</v>
          </cell>
          <cell r="BI183">
            <v>1</v>
          </cell>
          <cell r="BJ183">
            <v>1</v>
          </cell>
          <cell r="BK183">
            <v>1</v>
          </cell>
          <cell r="BL183">
            <v>1</v>
          </cell>
          <cell r="BM183">
            <v>1</v>
          </cell>
          <cell r="BN183">
            <v>1</v>
          </cell>
          <cell r="BO183">
            <v>1</v>
          </cell>
          <cell r="BP183">
            <v>1</v>
          </cell>
          <cell r="BQ183">
            <v>1</v>
          </cell>
          <cell r="BR183">
            <v>1</v>
          </cell>
          <cell r="BS183">
            <v>1</v>
          </cell>
        </row>
        <row r="184">
          <cell r="K184">
            <v>1</v>
          </cell>
          <cell r="L184">
            <v>1</v>
          </cell>
          <cell r="M184">
            <v>1</v>
          </cell>
          <cell r="N184">
            <v>1</v>
          </cell>
          <cell r="O184">
            <v>1</v>
          </cell>
          <cell r="P184">
            <v>1</v>
          </cell>
          <cell r="Q184">
            <v>1</v>
          </cell>
          <cell r="R184">
            <v>1</v>
          </cell>
          <cell r="S184">
            <v>1</v>
          </cell>
          <cell r="T184">
            <v>1</v>
          </cell>
          <cell r="U184">
            <v>1</v>
          </cell>
          <cell r="V184">
            <v>1</v>
          </cell>
          <cell r="W184">
            <v>1</v>
          </cell>
          <cell r="X184">
            <v>1</v>
          </cell>
          <cell r="Y184">
            <v>1</v>
          </cell>
          <cell r="Z184">
            <v>1</v>
          </cell>
          <cell r="AA184">
            <v>1</v>
          </cell>
          <cell r="AB184">
            <v>1</v>
          </cell>
          <cell r="AC184">
            <v>1</v>
          </cell>
          <cell r="AD184">
            <v>1</v>
          </cell>
          <cell r="AP184">
            <v>2</v>
          </cell>
          <cell r="AQ184">
            <v>2</v>
          </cell>
          <cell r="AR184">
            <v>7</v>
          </cell>
          <cell r="AZ184">
            <v>1</v>
          </cell>
          <cell r="BA184">
            <v>1</v>
          </cell>
          <cell r="BB184">
            <v>1</v>
          </cell>
          <cell r="BC184">
            <v>1</v>
          </cell>
          <cell r="BD184">
            <v>1</v>
          </cell>
          <cell r="BE184">
            <v>1</v>
          </cell>
          <cell r="BF184">
            <v>1</v>
          </cell>
          <cell r="BG184">
            <v>1</v>
          </cell>
          <cell r="BH184">
            <v>1</v>
          </cell>
          <cell r="BI184">
            <v>1</v>
          </cell>
          <cell r="BJ184">
            <v>1</v>
          </cell>
          <cell r="BK184">
            <v>1</v>
          </cell>
          <cell r="BL184">
            <v>1</v>
          </cell>
          <cell r="BM184">
            <v>1</v>
          </cell>
          <cell r="BN184">
            <v>1</v>
          </cell>
          <cell r="BO184">
            <v>1</v>
          </cell>
          <cell r="BP184">
            <v>1</v>
          </cell>
          <cell r="BQ184">
            <v>1</v>
          </cell>
          <cell r="BR184">
            <v>1</v>
          </cell>
          <cell r="BS184">
            <v>1</v>
          </cell>
        </row>
        <row r="185">
          <cell r="K185">
            <v>1</v>
          </cell>
          <cell r="L185">
            <v>1</v>
          </cell>
          <cell r="M185">
            <v>1</v>
          </cell>
          <cell r="N185">
            <v>1</v>
          </cell>
          <cell r="O185">
            <v>1</v>
          </cell>
          <cell r="P185">
            <v>1</v>
          </cell>
          <cell r="Q185">
            <v>1</v>
          </cell>
          <cell r="R185">
            <v>1</v>
          </cell>
          <cell r="S185">
            <v>1</v>
          </cell>
          <cell r="T185">
            <v>1</v>
          </cell>
          <cell r="U185">
            <v>1</v>
          </cell>
          <cell r="V185">
            <v>1</v>
          </cell>
          <cell r="W185">
            <v>1</v>
          </cell>
          <cell r="X185">
            <v>1</v>
          </cell>
          <cell r="Y185">
            <v>1</v>
          </cell>
          <cell r="Z185">
            <v>1</v>
          </cell>
          <cell r="AA185">
            <v>1</v>
          </cell>
          <cell r="AB185">
            <v>1</v>
          </cell>
          <cell r="AC185">
            <v>1</v>
          </cell>
          <cell r="AD185">
            <v>1</v>
          </cell>
          <cell r="AP185">
            <v>2</v>
          </cell>
          <cell r="AQ185">
            <v>2</v>
          </cell>
          <cell r="AR185">
            <v>8</v>
          </cell>
          <cell r="AZ185">
            <v>1</v>
          </cell>
          <cell r="BA185">
            <v>1</v>
          </cell>
          <cell r="BB185">
            <v>1</v>
          </cell>
          <cell r="BC185">
            <v>1</v>
          </cell>
          <cell r="BD185">
            <v>1</v>
          </cell>
          <cell r="BE185">
            <v>1</v>
          </cell>
          <cell r="BF185">
            <v>1</v>
          </cell>
          <cell r="BG185">
            <v>1</v>
          </cell>
          <cell r="BH185">
            <v>1</v>
          </cell>
          <cell r="BI185">
            <v>1</v>
          </cell>
          <cell r="BJ185">
            <v>1</v>
          </cell>
          <cell r="BK185">
            <v>1</v>
          </cell>
          <cell r="BL185">
            <v>1</v>
          </cell>
          <cell r="BM185">
            <v>1</v>
          </cell>
          <cell r="BN185">
            <v>1</v>
          </cell>
          <cell r="BO185">
            <v>1</v>
          </cell>
          <cell r="BP185">
            <v>1</v>
          </cell>
          <cell r="BQ185">
            <v>1</v>
          </cell>
          <cell r="BR185">
            <v>1</v>
          </cell>
          <cell r="BS185">
            <v>1</v>
          </cell>
        </row>
        <row r="186">
          <cell r="K186">
            <v>1</v>
          </cell>
          <cell r="L186">
            <v>1</v>
          </cell>
          <cell r="M186">
            <v>1</v>
          </cell>
          <cell r="N186">
            <v>1</v>
          </cell>
          <cell r="O186">
            <v>1</v>
          </cell>
          <cell r="P186">
            <v>1</v>
          </cell>
          <cell r="Q186">
            <v>1</v>
          </cell>
          <cell r="R186">
            <v>1</v>
          </cell>
          <cell r="S186">
            <v>1</v>
          </cell>
          <cell r="T186">
            <v>1</v>
          </cell>
          <cell r="U186">
            <v>1</v>
          </cell>
          <cell r="V186">
            <v>1</v>
          </cell>
          <cell r="W186">
            <v>1</v>
          </cell>
          <cell r="X186">
            <v>1</v>
          </cell>
          <cell r="Y186">
            <v>1</v>
          </cell>
          <cell r="Z186">
            <v>1</v>
          </cell>
          <cell r="AA186">
            <v>1</v>
          </cell>
          <cell r="AB186">
            <v>1</v>
          </cell>
          <cell r="AC186">
            <v>1</v>
          </cell>
          <cell r="AD186">
            <v>1</v>
          </cell>
          <cell r="AP186">
            <v>2</v>
          </cell>
          <cell r="AQ186">
            <v>2</v>
          </cell>
          <cell r="AR186">
            <v>9</v>
          </cell>
          <cell r="AZ186">
            <v>1</v>
          </cell>
          <cell r="BA186">
            <v>1</v>
          </cell>
          <cell r="BB186">
            <v>1</v>
          </cell>
          <cell r="BC186">
            <v>1</v>
          </cell>
          <cell r="BD186">
            <v>1</v>
          </cell>
          <cell r="BE186">
            <v>1</v>
          </cell>
          <cell r="BF186">
            <v>1</v>
          </cell>
          <cell r="BG186">
            <v>1</v>
          </cell>
          <cell r="BH186">
            <v>1</v>
          </cell>
          <cell r="BI186">
            <v>1</v>
          </cell>
          <cell r="BJ186">
            <v>1</v>
          </cell>
          <cell r="BK186">
            <v>1</v>
          </cell>
          <cell r="BL186">
            <v>1</v>
          </cell>
          <cell r="BM186">
            <v>1</v>
          </cell>
          <cell r="BN186">
            <v>1</v>
          </cell>
          <cell r="BO186">
            <v>1</v>
          </cell>
          <cell r="BP186">
            <v>1</v>
          </cell>
          <cell r="BQ186">
            <v>1</v>
          </cell>
          <cell r="BR186">
            <v>1</v>
          </cell>
          <cell r="BS186">
            <v>1</v>
          </cell>
        </row>
        <row r="187">
          <cell r="K187">
            <v>1</v>
          </cell>
          <cell r="L187">
            <v>1</v>
          </cell>
          <cell r="M187">
            <v>1</v>
          </cell>
          <cell r="N187">
            <v>1</v>
          </cell>
          <cell r="O187">
            <v>1</v>
          </cell>
          <cell r="P187">
            <v>1</v>
          </cell>
          <cell r="Q187">
            <v>1</v>
          </cell>
          <cell r="R187">
            <v>1</v>
          </cell>
          <cell r="S187">
            <v>1</v>
          </cell>
          <cell r="T187">
            <v>1</v>
          </cell>
          <cell r="U187">
            <v>1</v>
          </cell>
          <cell r="V187">
            <v>1</v>
          </cell>
          <cell r="W187">
            <v>1</v>
          </cell>
          <cell r="X187">
            <v>1</v>
          </cell>
          <cell r="Y187">
            <v>1</v>
          </cell>
          <cell r="Z187">
            <v>1</v>
          </cell>
          <cell r="AA187">
            <v>1</v>
          </cell>
          <cell r="AB187">
            <v>1</v>
          </cell>
          <cell r="AC187">
            <v>1</v>
          </cell>
          <cell r="AD187">
            <v>1</v>
          </cell>
          <cell r="AP187">
            <v>2</v>
          </cell>
          <cell r="AQ187">
            <v>2</v>
          </cell>
          <cell r="AR187">
            <v>10</v>
          </cell>
          <cell r="AZ187">
            <v>1</v>
          </cell>
          <cell r="BA187">
            <v>1</v>
          </cell>
          <cell r="BB187">
            <v>1</v>
          </cell>
          <cell r="BC187">
            <v>1</v>
          </cell>
          <cell r="BD187">
            <v>1</v>
          </cell>
          <cell r="BE187">
            <v>1</v>
          </cell>
          <cell r="BF187">
            <v>1</v>
          </cell>
          <cell r="BG187">
            <v>1</v>
          </cell>
          <cell r="BH187">
            <v>1</v>
          </cell>
          <cell r="BI187">
            <v>1</v>
          </cell>
          <cell r="BJ187">
            <v>1</v>
          </cell>
          <cell r="BK187">
            <v>1</v>
          </cell>
          <cell r="BL187">
            <v>1</v>
          </cell>
          <cell r="BM187">
            <v>1</v>
          </cell>
          <cell r="BN187">
            <v>1</v>
          </cell>
          <cell r="BO187">
            <v>1</v>
          </cell>
          <cell r="BP187">
            <v>1</v>
          </cell>
          <cell r="BQ187">
            <v>1</v>
          </cell>
          <cell r="BR187">
            <v>1</v>
          </cell>
          <cell r="BS187">
            <v>1</v>
          </cell>
        </row>
        <row r="188">
          <cell r="K188">
            <v>1</v>
          </cell>
          <cell r="L188">
            <v>1</v>
          </cell>
          <cell r="M188">
            <v>1</v>
          </cell>
          <cell r="N188">
            <v>1</v>
          </cell>
          <cell r="O188">
            <v>1</v>
          </cell>
          <cell r="P188">
            <v>1</v>
          </cell>
          <cell r="Q188">
            <v>1</v>
          </cell>
          <cell r="R188">
            <v>1</v>
          </cell>
          <cell r="S188">
            <v>1</v>
          </cell>
          <cell r="T188">
            <v>1</v>
          </cell>
          <cell r="U188">
            <v>1</v>
          </cell>
          <cell r="V188">
            <v>1</v>
          </cell>
          <cell r="W188">
            <v>1</v>
          </cell>
          <cell r="X188">
            <v>1</v>
          </cell>
          <cell r="Y188">
            <v>1</v>
          </cell>
          <cell r="Z188">
            <v>1</v>
          </cell>
          <cell r="AA188">
            <v>1</v>
          </cell>
          <cell r="AB188">
            <v>1</v>
          </cell>
          <cell r="AC188">
            <v>1</v>
          </cell>
          <cell r="AD188">
            <v>1</v>
          </cell>
          <cell r="AP188">
            <v>2</v>
          </cell>
          <cell r="AQ188">
            <v>3</v>
          </cell>
          <cell r="AR188">
            <v>1</v>
          </cell>
          <cell r="AZ188">
            <v>1</v>
          </cell>
          <cell r="BA188">
            <v>1</v>
          </cell>
          <cell r="BB188">
            <v>1</v>
          </cell>
          <cell r="BC188">
            <v>1</v>
          </cell>
          <cell r="BD188">
            <v>1</v>
          </cell>
          <cell r="BE188">
            <v>1</v>
          </cell>
          <cell r="BF188">
            <v>1</v>
          </cell>
          <cell r="BG188">
            <v>1</v>
          </cell>
          <cell r="BH188">
            <v>1</v>
          </cell>
          <cell r="BI188">
            <v>1</v>
          </cell>
          <cell r="BJ188">
            <v>1</v>
          </cell>
          <cell r="BK188">
            <v>1</v>
          </cell>
          <cell r="BL188">
            <v>1</v>
          </cell>
          <cell r="BM188">
            <v>1</v>
          </cell>
          <cell r="BN188">
            <v>1</v>
          </cell>
          <cell r="BO188">
            <v>1</v>
          </cell>
          <cell r="BP188">
            <v>1</v>
          </cell>
          <cell r="BQ188">
            <v>1</v>
          </cell>
          <cell r="BR188">
            <v>1</v>
          </cell>
          <cell r="BS188">
            <v>1</v>
          </cell>
        </row>
        <row r="189">
          <cell r="K189">
            <v>1</v>
          </cell>
          <cell r="L189">
            <v>1</v>
          </cell>
          <cell r="M189">
            <v>1</v>
          </cell>
          <cell r="N189">
            <v>1</v>
          </cell>
          <cell r="O189">
            <v>1</v>
          </cell>
          <cell r="P189">
            <v>1</v>
          </cell>
          <cell r="Q189">
            <v>1</v>
          </cell>
          <cell r="R189">
            <v>1</v>
          </cell>
          <cell r="S189">
            <v>1</v>
          </cell>
          <cell r="T189">
            <v>1</v>
          </cell>
          <cell r="U189">
            <v>1</v>
          </cell>
          <cell r="V189">
            <v>1</v>
          </cell>
          <cell r="W189">
            <v>1</v>
          </cell>
          <cell r="X189">
            <v>1</v>
          </cell>
          <cell r="Y189">
            <v>1</v>
          </cell>
          <cell r="Z189">
            <v>1</v>
          </cell>
          <cell r="AA189">
            <v>1</v>
          </cell>
          <cell r="AB189">
            <v>1</v>
          </cell>
          <cell r="AC189">
            <v>1</v>
          </cell>
          <cell r="AD189">
            <v>1</v>
          </cell>
          <cell r="AP189">
            <v>2</v>
          </cell>
          <cell r="AQ189">
            <v>3</v>
          </cell>
          <cell r="AR189">
            <v>2</v>
          </cell>
          <cell r="AZ189">
            <v>1</v>
          </cell>
          <cell r="BA189">
            <v>1</v>
          </cell>
          <cell r="BB189">
            <v>1</v>
          </cell>
          <cell r="BC189">
            <v>1</v>
          </cell>
          <cell r="BD189">
            <v>1</v>
          </cell>
          <cell r="BE189">
            <v>1</v>
          </cell>
          <cell r="BF189">
            <v>1</v>
          </cell>
          <cell r="BG189">
            <v>1</v>
          </cell>
          <cell r="BH189">
            <v>1</v>
          </cell>
          <cell r="BI189">
            <v>1</v>
          </cell>
          <cell r="BJ189">
            <v>1</v>
          </cell>
          <cell r="BK189">
            <v>1</v>
          </cell>
          <cell r="BL189">
            <v>1</v>
          </cell>
          <cell r="BM189">
            <v>1</v>
          </cell>
          <cell r="BN189">
            <v>1</v>
          </cell>
          <cell r="BO189">
            <v>1</v>
          </cell>
          <cell r="BP189">
            <v>1</v>
          </cell>
          <cell r="BQ189">
            <v>1</v>
          </cell>
          <cell r="BR189">
            <v>1</v>
          </cell>
          <cell r="BS189">
            <v>1</v>
          </cell>
        </row>
        <row r="190">
          <cell r="K190">
            <v>1</v>
          </cell>
          <cell r="L190">
            <v>1</v>
          </cell>
          <cell r="M190">
            <v>1</v>
          </cell>
          <cell r="N190">
            <v>1</v>
          </cell>
          <cell r="O190">
            <v>1</v>
          </cell>
          <cell r="P190">
            <v>1</v>
          </cell>
          <cell r="Q190">
            <v>1</v>
          </cell>
          <cell r="R190">
            <v>1</v>
          </cell>
          <cell r="S190">
            <v>1</v>
          </cell>
          <cell r="T190">
            <v>1</v>
          </cell>
          <cell r="U190">
            <v>1</v>
          </cell>
          <cell r="V190">
            <v>1</v>
          </cell>
          <cell r="W190">
            <v>1</v>
          </cell>
          <cell r="X190">
            <v>1</v>
          </cell>
          <cell r="Y190">
            <v>1</v>
          </cell>
          <cell r="Z190">
            <v>1</v>
          </cell>
          <cell r="AA190">
            <v>1</v>
          </cell>
          <cell r="AB190">
            <v>1</v>
          </cell>
          <cell r="AC190">
            <v>1</v>
          </cell>
          <cell r="AD190">
            <v>1</v>
          </cell>
          <cell r="AP190">
            <v>2</v>
          </cell>
          <cell r="AQ190">
            <v>3</v>
          </cell>
          <cell r="AR190">
            <v>3</v>
          </cell>
          <cell r="AZ190">
            <v>1</v>
          </cell>
          <cell r="BA190">
            <v>1</v>
          </cell>
          <cell r="BB190">
            <v>1</v>
          </cell>
          <cell r="BC190">
            <v>1</v>
          </cell>
          <cell r="BD190">
            <v>1</v>
          </cell>
          <cell r="BE190">
            <v>1</v>
          </cell>
          <cell r="BF190">
            <v>1</v>
          </cell>
          <cell r="BG190">
            <v>1</v>
          </cell>
          <cell r="BH190">
            <v>1</v>
          </cell>
          <cell r="BI190">
            <v>1</v>
          </cell>
          <cell r="BJ190">
            <v>1</v>
          </cell>
          <cell r="BK190">
            <v>1</v>
          </cell>
          <cell r="BL190">
            <v>1</v>
          </cell>
          <cell r="BM190">
            <v>1</v>
          </cell>
          <cell r="BN190">
            <v>1</v>
          </cell>
          <cell r="BO190">
            <v>1</v>
          </cell>
          <cell r="BP190">
            <v>1</v>
          </cell>
          <cell r="BQ190">
            <v>1</v>
          </cell>
          <cell r="BR190">
            <v>1</v>
          </cell>
          <cell r="BS190">
            <v>1</v>
          </cell>
        </row>
        <row r="191">
          <cell r="K191">
            <v>1</v>
          </cell>
          <cell r="L191">
            <v>1</v>
          </cell>
          <cell r="M191">
            <v>1</v>
          </cell>
          <cell r="N191">
            <v>1</v>
          </cell>
          <cell r="O191">
            <v>1</v>
          </cell>
          <cell r="P191">
            <v>1</v>
          </cell>
          <cell r="Q191">
            <v>1</v>
          </cell>
          <cell r="R191">
            <v>1</v>
          </cell>
          <cell r="S191">
            <v>1</v>
          </cell>
          <cell r="T191">
            <v>1</v>
          </cell>
          <cell r="U191">
            <v>1</v>
          </cell>
          <cell r="V191">
            <v>1</v>
          </cell>
          <cell r="W191">
            <v>1</v>
          </cell>
          <cell r="X191">
            <v>1</v>
          </cell>
          <cell r="Y191">
            <v>1</v>
          </cell>
          <cell r="Z191">
            <v>1</v>
          </cell>
          <cell r="AA191">
            <v>1</v>
          </cell>
          <cell r="AB191">
            <v>1</v>
          </cell>
          <cell r="AC191">
            <v>1</v>
          </cell>
          <cell r="AD191">
            <v>1</v>
          </cell>
          <cell r="AP191">
            <v>2</v>
          </cell>
          <cell r="AQ191">
            <v>3</v>
          </cell>
          <cell r="AR191">
            <v>4</v>
          </cell>
          <cell r="AZ191">
            <v>1</v>
          </cell>
          <cell r="BA191">
            <v>1</v>
          </cell>
          <cell r="BB191">
            <v>1</v>
          </cell>
          <cell r="BC191">
            <v>1</v>
          </cell>
          <cell r="BD191">
            <v>1</v>
          </cell>
          <cell r="BE191">
            <v>1</v>
          </cell>
          <cell r="BF191">
            <v>1</v>
          </cell>
          <cell r="BG191">
            <v>1</v>
          </cell>
          <cell r="BH191">
            <v>1</v>
          </cell>
          <cell r="BI191">
            <v>1</v>
          </cell>
          <cell r="BJ191">
            <v>1</v>
          </cell>
          <cell r="BK191">
            <v>1</v>
          </cell>
          <cell r="BL191">
            <v>1</v>
          </cell>
          <cell r="BM191">
            <v>1</v>
          </cell>
          <cell r="BN191">
            <v>1</v>
          </cell>
          <cell r="BO191">
            <v>1</v>
          </cell>
          <cell r="BP191">
            <v>1</v>
          </cell>
          <cell r="BQ191">
            <v>1</v>
          </cell>
          <cell r="BR191">
            <v>1</v>
          </cell>
          <cell r="BS191">
            <v>1</v>
          </cell>
        </row>
        <row r="192">
          <cell r="K192">
            <v>1</v>
          </cell>
          <cell r="L192">
            <v>1</v>
          </cell>
          <cell r="M192">
            <v>1</v>
          </cell>
          <cell r="N192">
            <v>1</v>
          </cell>
          <cell r="O192">
            <v>1</v>
          </cell>
          <cell r="P192">
            <v>1</v>
          </cell>
          <cell r="Q192">
            <v>1</v>
          </cell>
          <cell r="R192">
            <v>1</v>
          </cell>
          <cell r="S192">
            <v>1</v>
          </cell>
          <cell r="T192">
            <v>1</v>
          </cell>
          <cell r="U192">
            <v>1</v>
          </cell>
          <cell r="V192">
            <v>1</v>
          </cell>
          <cell r="W192">
            <v>1</v>
          </cell>
          <cell r="X192">
            <v>1</v>
          </cell>
          <cell r="Y192">
            <v>1</v>
          </cell>
          <cell r="Z192">
            <v>1</v>
          </cell>
          <cell r="AA192">
            <v>1</v>
          </cell>
          <cell r="AB192">
            <v>1</v>
          </cell>
          <cell r="AC192">
            <v>1</v>
          </cell>
          <cell r="AD192">
            <v>1</v>
          </cell>
          <cell r="AP192">
            <v>2</v>
          </cell>
          <cell r="AQ192">
            <v>3</v>
          </cell>
          <cell r="AR192">
            <v>5</v>
          </cell>
          <cell r="AZ192">
            <v>1</v>
          </cell>
          <cell r="BA192">
            <v>1</v>
          </cell>
          <cell r="BB192">
            <v>1</v>
          </cell>
          <cell r="BC192">
            <v>1</v>
          </cell>
          <cell r="BD192">
            <v>1</v>
          </cell>
          <cell r="BE192">
            <v>1</v>
          </cell>
          <cell r="BF192">
            <v>1</v>
          </cell>
          <cell r="BG192">
            <v>1</v>
          </cell>
          <cell r="BH192">
            <v>1</v>
          </cell>
          <cell r="BI192">
            <v>1</v>
          </cell>
          <cell r="BJ192">
            <v>1</v>
          </cell>
          <cell r="BK192">
            <v>1</v>
          </cell>
          <cell r="BL192">
            <v>1</v>
          </cell>
          <cell r="BM192">
            <v>1</v>
          </cell>
          <cell r="BN192">
            <v>1</v>
          </cell>
          <cell r="BO192">
            <v>1</v>
          </cell>
          <cell r="BP192">
            <v>1</v>
          </cell>
          <cell r="BQ192">
            <v>1</v>
          </cell>
          <cell r="BR192">
            <v>1</v>
          </cell>
          <cell r="BS192">
            <v>1</v>
          </cell>
        </row>
        <row r="193">
          <cell r="K193">
            <v>1</v>
          </cell>
          <cell r="L193">
            <v>1</v>
          </cell>
          <cell r="M193">
            <v>1</v>
          </cell>
          <cell r="N193">
            <v>1</v>
          </cell>
          <cell r="O193">
            <v>1</v>
          </cell>
          <cell r="P193">
            <v>1</v>
          </cell>
          <cell r="Q193">
            <v>1</v>
          </cell>
          <cell r="R193">
            <v>1</v>
          </cell>
          <cell r="S193">
            <v>1</v>
          </cell>
          <cell r="T193">
            <v>1</v>
          </cell>
          <cell r="U193">
            <v>1</v>
          </cell>
          <cell r="V193">
            <v>1</v>
          </cell>
          <cell r="W193">
            <v>1</v>
          </cell>
          <cell r="X193">
            <v>1</v>
          </cell>
          <cell r="Y193">
            <v>1</v>
          </cell>
          <cell r="Z193">
            <v>1</v>
          </cell>
          <cell r="AA193">
            <v>1</v>
          </cell>
          <cell r="AB193">
            <v>1</v>
          </cell>
          <cell r="AC193">
            <v>1</v>
          </cell>
          <cell r="AD193">
            <v>1</v>
          </cell>
          <cell r="AP193">
            <v>2</v>
          </cell>
          <cell r="AQ193">
            <v>3</v>
          </cell>
          <cell r="AR193">
            <v>6</v>
          </cell>
          <cell r="AZ193">
            <v>1</v>
          </cell>
          <cell r="BA193">
            <v>1</v>
          </cell>
          <cell r="BB193">
            <v>1</v>
          </cell>
          <cell r="BC193">
            <v>1</v>
          </cell>
          <cell r="BD193">
            <v>1</v>
          </cell>
          <cell r="BE193">
            <v>1</v>
          </cell>
          <cell r="BF193">
            <v>1</v>
          </cell>
          <cell r="BG193">
            <v>1</v>
          </cell>
          <cell r="BH193">
            <v>1</v>
          </cell>
          <cell r="BI193">
            <v>1</v>
          </cell>
          <cell r="BJ193">
            <v>1</v>
          </cell>
          <cell r="BK193">
            <v>1</v>
          </cell>
          <cell r="BL193">
            <v>1</v>
          </cell>
          <cell r="BM193">
            <v>1</v>
          </cell>
          <cell r="BN193">
            <v>1</v>
          </cell>
          <cell r="BO193">
            <v>1</v>
          </cell>
          <cell r="BP193">
            <v>1</v>
          </cell>
          <cell r="BQ193">
            <v>1</v>
          </cell>
          <cell r="BR193">
            <v>1</v>
          </cell>
          <cell r="BS193">
            <v>1</v>
          </cell>
        </row>
        <row r="194">
          <cell r="K194">
            <v>1</v>
          </cell>
          <cell r="L194">
            <v>1</v>
          </cell>
          <cell r="M194">
            <v>1</v>
          </cell>
          <cell r="N194">
            <v>1</v>
          </cell>
          <cell r="O194">
            <v>1</v>
          </cell>
          <cell r="P194">
            <v>1</v>
          </cell>
          <cell r="Q194">
            <v>1</v>
          </cell>
          <cell r="R194">
            <v>1</v>
          </cell>
          <cell r="S194">
            <v>1</v>
          </cell>
          <cell r="T194">
            <v>1</v>
          </cell>
          <cell r="U194">
            <v>1</v>
          </cell>
          <cell r="V194">
            <v>1</v>
          </cell>
          <cell r="W194">
            <v>1</v>
          </cell>
          <cell r="X194">
            <v>1</v>
          </cell>
          <cell r="Y194">
            <v>1</v>
          </cell>
          <cell r="Z194">
            <v>1</v>
          </cell>
          <cell r="AA194">
            <v>1</v>
          </cell>
          <cell r="AB194">
            <v>1</v>
          </cell>
          <cell r="AC194">
            <v>1</v>
          </cell>
          <cell r="AD194">
            <v>1</v>
          </cell>
          <cell r="AP194">
            <v>2</v>
          </cell>
          <cell r="AQ194">
            <v>3</v>
          </cell>
          <cell r="AR194">
            <v>7</v>
          </cell>
          <cell r="AZ194">
            <v>1</v>
          </cell>
          <cell r="BA194">
            <v>1</v>
          </cell>
          <cell r="BB194">
            <v>1</v>
          </cell>
          <cell r="BC194">
            <v>1</v>
          </cell>
          <cell r="BD194">
            <v>1</v>
          </cell>
          <cell r="BE194">
            <v>1</v>
          </cell>
          <cell r="BF194">
            <v>1</v>
          </cell>
          <cell r="BG194">
            <v>1</v>
          </cell>
          <cell r="BH194">
            <v>1</v>
          </cell>
          <cell r="BI194">
            <v>1</v>
          </cell>
          <cell r="BJ194">
            <v>1</v>
          </cell>
          <cell r="BK194">
            <v>1</v>
          </cell>
          <cell r="BL194">
            <v>1</v>
          </cell>
          <cell r="BM194">
            <v>1</v>
          </cell>
          <cell r="BN194">
            <v>1</v>
          </cell>
          <cell r="BO194">
            <v>1</v>
          </cell>
          <cell r="BP194">
            <v>1</v>
          </cell>
          <cell r="BQ194">
            <v>1</v>
          </cell>
          <cell r="BR194">
            <v>1</v>
          </cell>
          <cell r="BS194">
            <v>1</v>
          </cell>
        </row>
        <row r="195">
          <cell r="K195">
            <v>1</v>
          </cell>
          <cell r="L195">
            <v>1</v>
          </cell>
          <cell r="M195">
            <v>1</v>
          </cell>
          <cell r="N195">
            <v>1</v>
          </cell>
          <cell r="O195">
            <v>1</v>
          </cell>
          <cell r="P195">
            <v>1</v>
          </cell>
          <cell r="Q195">
            <v>1</v>
          </cell>
          <cell r="R195">
            <v>1</v>
          </cell>
          <cell r="S195">
            <v>1</v>
          </cell>
          <cell r="T195">
            <v>1</v>
          </cell>
          <cell r="U195">
            <v>1</v>
          </cell>
          <cell r="V195">
            <v>1</v>
          </cell>
          <cell r="W195">
            <v>1</v>
          </cell>
          <cell r="X195">
            <v>1</v>
          </cell>
          <cell r="Y195">
            <v>1</v>
          </cell>
          <cell r="Z195">
            <v>1</v>
          </cell>
          <cell r="AA195">
            <v>1</v>
          </cell>
          <cell r="AB195">
            <v>1</v>
          </cell>
          <cell r="AC195">
            <v>1</v>
          </cell>
          <cell r="AD195">
            <v>1</v>
          </cell>
          <cell r="AP195">
            <v>2</v>
          </cell>
          <cell r="AQ195">
            <v>3</v>
          </cell>
          <cell r="AR195">
            <v>8</v>
          </cell>
          <cell r="AZ195">
            <v>1</v>
          </cell>
          <cell r="BA195">
            <v>1</v>
          </cell>
          <cell r="BB195">
            <v>1</v>
          </cell>
          <cell r="BC195">
            <v>1</v>
          </cell>
          <cell r="BD195">
            <v>1</v>
          </cell>
          <cell r="BE195">
            <v>1</v>
          </cell>
          <cell r="BF195">
            <v>1</v>
          </cell>
          <cell r="BG195">
            <v>1</v>
          </cell>
          <cell r="BH195">
            <v>1</v>
          </cell>
          <cell r="BI195">
            <v>1</v>
          </cell>
          <cell r="BJ195">
            <v>1</v>
          </cell>
          <cell r="BK195">
            <v>1</v>
          </cell>
          <cell r="BL195">
            <v>1</v>
          </cell>
          <cell r="BM195">
            <v>1</v>
          </cell>
          <cell r="BN195">
            <v>1</v>
          </cell>
          <cell r="BO195">
            <v>1</v>
          </cell>
          <cell r="BP195">
            <v>1</v>
          </cell>
          <cell r="BQ195">
            <v>1</v>
          </cell>
          <cell r="BR195">
            <v>1</v>
          </cell>
          <cell r="BS195">
            <v>1</v>
          </cell>
        </row>
        <row r="196">
          <cell r="K196">
            <v>1</v>
          </cell>
          <cell r="L196">
            <v>1</v>
          </cell>
          <cell r="M196">
            <v>1</v>
          </cell>
          <cell r="N196">
            <v>1</v>
          </cell>
          <cell r="O196">
            <v>1</v>
          </cell>
          <cell r="P196">
            <v>1</v>
          </cell>
          <cell r="Q196">
            <v>1</v>
          </cell>
          <cell r="R196">
            <v>1</v>
          </cell>
          <cell r="S196">
            <v>1</v>
          </cell>
          <cell r="T196">
            <v>1</v>
          </cell>
          <cell r="U196">
            <v>1</v>
          </cell>
          <cell r="V196">
            <v>1</v>
          </cell>
          <cell r="W196">
            <v>1</v>
          </cell>
          <cell r="X196">
            <v>1</v>
          </cell>
          <cell r="Y196">
            <v>1</v>
          </cell>
          <cell r="Z196">
            <v>1</v>
          </cell>
          <cell r="AA196">
            <v>1</v>
          </cell>
          <cell r="AB196">
            <v>1</v>
          </cell>
          <cell r="AC196">
            <v>1</v>
          </cell>
          <cell r="AD196">
            <v>1</v>
          </cell>
          <cell r="AP196">
            <v>2</v>
          </cell>
          <cell r="AQ196">
            <v>3</v>
          </cell>
          <cell r="AR196">
            <v>9</v>
          </cell>
          <cell r="AZ196">
            <v>1</v>
          </cell>
          <cell r="BA196">
            <v>1</v>
          </cell>
          <cell r="BB196">
            <v>1</v>
          </cell>
          <cell r="BC196">
            <v>1</v>
          </cell>
          <cell r="BD196">
            <v>1</v>
          </cell>
          <cell r="BE196">
            <v>1</v>
          </cell>
          <cell r="BF196">
            <v>1</v>
          </cell>
          <cell r="BG196">
            <v>1</v>
          </cell>
          <cell r="BH196">
            <v>1</v>
          </cell>
          <cell r="BI196">
            <v>1</v>
          </cell>
          <cell r="BJ196">
            <v>1</v>
          </cell>
          <cell r="BK196">
            <v>1</v>
          </cell>
          <cell r="BL196">
            <v>1</v>
          </cell>
          <cell r="BM196">
            <v>1</v>
          </cell>
          <cell r="BN196">
            <v>1</v>
          </cell>
          <cell r="BO196">
            <v>1</v>
          </cell>
          <cell r="BP196">
            <v>1</v>
          </cell>
          <cell r="BQ196">
            <v>1</v>
          </cell>
          <cell r="BR196">
            <v>1</v>
          </cell>
          <cell r="BS196">
            <v>1</v>
          </cell>
        </row>
        <row r="197">
          <cell r="K197">
            <v>1</v>
          </cell>
          <cell r="L197">
            <v>1</v>
          </cell>
          <cell r="M197">
            <v>1</v>
          </cell>
          <cell r="N197">
            <v>1</v>
          </cell>
          <cell r="O197">
            <v>1</v>
          </cell>
          <cell r="P197">
            <v>1</v>
          </cell>
          <cell r="Q197">
            <v>1</v>
          </cell>
          <cell r="R197">
            <v>1</v>
          </cell>
          <cell r="S197">
            <v>1</v>
          </cell>
          <cell r="T197">
            <v>1</v>
          </cell>
          <cell r="U197">
            <v>1</v>
          </cell>
          <cell r="V197">
            <v>1</v>
          </cell>
          <cell r="W197">
            <v>1</v>
          </cell>
          <cell r="X197">
            <v>1</v>
          </cell>
          <cell r="Y197">
            <v>1</v>
          </cell>
          <cell r="Z197">
            <v>1</v>
          </cell>
          <cell r="AA197">
            <v>1</v>
          </cell>
          <cell r="AB197">
            <v>1</v>
          </cell>
          <cell r="AC197">
            <v>1</v>
          </cell>
          <cell r="AD197">
            <v>1</v>
          </cell>
          <cell r="AP197">
            <v>2</v>
          </cell>
          <cell r="AQ197">
            <v>3</v>
          </cell>
          <cell r="AR197">
            <v>10</v>
          </cell>
          <cell r="AZ197">
            <v>1</v>
          </cell>
          <cell r="BA197">
            <v>1</v>
          </cell>
          <cell r="BB197">
            <v>1</v>
          </cell>
          <cell r="BC197">
            <v>1</v>
          </cell>
          <cell r="BD197">
            <v>1</v>
          </cell>
          <cell r="BE197">
            <v>1</v>
          </cell>
          <cell r="BF197">
            <v>1</v>
          </cell>
          <cell r="BG197">
            <v>1</v>
          </cell>
          <cell r="BH197">
            <v>1</v>
          </cell>
          <cell r="BI197">
            <v>1</v>
          </cell>
          <cell r="BJ197">
            <v>1</v>
          </cell>
          <cell r="BK197">
            <v>1</v>
          </cell>
          <cell r="BL197">
            <v>1</v>
          </cell>
          <cell r="BM197">
            <v>1</v>
          </cell>
          <cell r="BN197">
            <v>1</v>
          </cell>
          <cell r="BO197">
            <v>1</v>
          </cell>
          <cell r="BP197">
            <v>1</v>
          </cell>
          <cell r="BQ197">
            <v>1</v>
          </cell>
          <cell r="BR197">
            <v>1</v>
          </cell>
          <cell r="BS197">
            <v>1</v>
          </cell>
        </row>
        <row r="198">
          <cell r="K198">
            <v>1</v>
          </cell>
          <cell r="L198">
            <v>1</v>
          </cell>
          <cell r="M198">
            <v>1</v>
          </cell>
          <cell r="N198">
            <v>1</v>
          </cell>
          <cell r="O198">
            <v>1</v>
          </cell>
          <cell r="P198">
            <v>1</v>
          </cell>
          <cell r="Q198">
            <v>1</v>
          </cell>
          <cell r="R198">
            <v>1</v>
          </cell>
          <cell r="S198">
            <v>1</v>
          </cell>
          <cell r="T198">
            <v>1</v>
          </cell>
          <cell r="U198">
            <v>1</v>
          </cell>
          <cell r="V198">
            <v>1</v>
          </cell>
          <cell r="W198">
            <v>1</v>
          </cell>
          <cell r="X198">
            <v>1</v>
          </cell>
          <cell r="Y198">
            <v>1</v>
          </cell>
          <cell r="Z198">
            <v>1</v>
          </cell>
          <cell r="AA198">
            <v>1</v>
          </cell>
          <cell r="AB198">
            <v>1</v>
          </cell>
          <cell r="AC198">
            <v>1</v>
          </cell>
          <cell r="AD198">
            <v>1</v>
          </cell>
          <cell r="AP198">
            <v>2</v>
          </cell>
          <cell r="AQ198">
            <v>4</v>
          </cell>
          <cell r="AR198">
            <v>1</v>
          </cell>
          <cell r="AZ198">
            <v>1</v>
          </cell>
          <cell r="BA198">
            <v>1</v>
          </cell>
          <cell r="BB198">
            <v>1</v>
          </cell>
          <cell r="BC198">
            <v>1</v>
          </cell>
          <cell r="BD198">
            <v>1</v>
          </cell>
          <cell r="BE198">
            <v>1</v>
          </cell>
          <cell r="BF198">
            <v>1</v>
          </cell>
          <cell r="BG198">
            <v>1</v>
          </cell>
          <cell r="BH198">
            <v>1</v>
          </cell>
          <cell r="BI198">
            <v>1</v>
          </cell>
          <cell r="BJ198">
            <v>1</v>
          </cell>
          <cell r="BK198">
            <v>1</v>
          </cell>
          <cell r="BL198">
            <v>1</v>
          </cell>
          <cell r="BM198">
            <v>1</v>
          </cell>
          <cell r="BN198">
            <v>1</v>
          </cell>
          <cell r="BO198">
            <v>0.9</v>
          </cell>
          <cell r="BP198">
            <v>0.9</v>
          </cell>
          <cell r="BQ198">
            <v>0.9</v>
          </cell>
          <cell r="BR198">
            <v>0.9</v>
          </cell>
          <cell r="BS198">
            <v>0.9</v>
          </cell>
        </row>
        <row r="199">
          <cell r="K199">
            <v>1</v>
          </cell>
          <cell r="L199">
            <v>1</v>
          </cell>
          <cell r="M199">
            <v>1</v>
          </cell>
          <cell r="N199">
            <v>1</v>
          </cell>
          <cell r="O199">
            <v>1</v>
          </cell>
          <cell r="P199">
            <v>1</v>
          </cell>
          <cell r="Q199">
            <v>1</v>
          </cell>
          <cell r="R199">
            <v>1</v>
          </cell>
          <cell r="S199">
            <v>1</v>
          </cell>
          <cell r="T199">
            <v>1</v>
          </cell>
          <cell r="U199">
            <v>1</v>
          </cell>
          <cell r="V199">
            <v>1</v>
          </cell>
          <cell r="W199">
            <v>1</v>
          </cell>
          <cell r="X199">
            <v>1</v>
          </cell>
          <cell r="Y199">
            <v>1</v>
          </cell>
          <cell r="Z199">
            <v>1</v>
          </cell>
          <cell r="AA199">
            <v>1</v>
          </cell>
          <cell r="AB199">
            <v>1</v>
          </cell>
          <cell r="AC199">
            <v>1</v>
          </cell>
          <cell r="AD199">
            <v>1</v>
          </cell>
          <cell r="AP199">
            <v>2</v>
          </cell>
          <cell r="AQ199">
            <v>4</v>
          </cell>
          <cell r="AR199">
            <v>2</v>
          </cell>
          <cell r="AZ199">
            <v>1</v>
          </cell>
          <cell r="BA199">
            <v>1</v>
          </cell>
          <cell r="BB199">
            <v>1</v>
          </cell>
          <cell r="BC199">
            <v>1</v>
          </cell>
          <cell r="BD199">
            <v>1</v>
          </cell>
          <cell r="BE199">
            <v>1</v>
          </cell>
          <cell r="BF199">
            <v>1</v>
          </cell>
          <cell r="BG199">
            <v>1</v>
          </cell>
          <cell r="BH199">
            <v>1</v>
          </cell>
          <cell r="BI199">
            <v>1</v>
          </cell>
          <cell r="BJ199">
            <v>1</v>
          </cell>
          <cell r="BK199">
            <v>1</v>
          </cell>
          <cell r="BL199">
            <v>1</v>
          </cell>
          <cell r="BM199">
            <v>1</v>
          </cell>
          <cell r="BN199">
            <v>1</v>
          </cell>
          <cell r="BO199">
            <v>0.9</v>
          </cell>
          <cell r="BP199">
            <v>0.9</v>
          </cell>
          <cell r="BQ199">
            <v>0.9</v>
          </cell>
          <cell r="BR199">
            <v>0.9</v>
          </cell>
          <cell r="BS199">
            <v>0.9</v>
          </cell>
        </row>
        <row r="200">
          <cell r="K200">
            <v>1</v>
          </cell>
          <cell r="L200">
            <v>1</v>
          </cell>
          <cell r="M200">
            <v>1</v>
          </cell>
          <cell r="N200">
            <v>1</v>
          </cell>
          <cell r="O200">
            <v>1</v>
          </cell>
          <cell r="P200">
            <v>1</v>
          </cell>
          <cell r="Q200">
            <v>1</v>
          </cell>
          <cell r="R200">
            <v>1</v>
          </cell>
          <cell r="S200">
            <v>1</v>
          </cell>
          <cell r="T200">
            <v>1</v>
          </cell>
          <cell r="U200">
            <v>1</v>
          </cell>
          <cell r="V200">
            <v>1</v>
          </cell>
          <cell r="W200">
            <v>1</v>
          </cell>
          <cell r="X200">
            <v>1</v>
          </cell>
          <cell r="Y200">
            <v>1</v>
          </cell>
          <cell r="Z200">
            <v>1</v>
          </cell>
          <cell r="AA200">
            <v>1</v>
          </cell>
          <cell r="AB200">
            <v>1</v>
          </cell>
          <cell r="AC200">
            <v>1</v>
          </cell>
          <cell r="AD200">
            <v>1</v>
          </cell>
          <cell r="AP200">
            <v>2</v>
          </cell>
          <cell r="AQ200">
            <v>4</v>
          </cell>
          <cell r="AR200">
            <v>3</v>
          </cell>
          <cell r="AZ200">
            <v>1</v>
          </cell>
          <cell r="BA200">
            <v>1</v>
          </cell>
          <cell r="BB200">
            <v>1</v>
          </cell>
          <cell r="BC200">
            <v>1</v>
          </cell>
          <cell r="BD200">
            <v>1</v>
          </cell>
          <cell r="BE200">
            <v>1</v>
          </cell>
          <cell r="BF200">
            <v>1</v>
          </cell>
          <cell r="BG200">
            <v>1</v>
          </cell>
          <cell r="BH200">
            <v>1</v>
          </cell>
          <cell r="BI200">
            <v>1</v>
          </cell>
          <cell r="BJ200">
            <v>1</v>
          </cell>
          <cell r="BK200">
            <v>1</v>
          </cell>
          <cell r="BL200">
            <v>1</v>
          </cell>
          <cell r="BM200">
            <v>1</v>
          </cell>
          <cell r="BN200">
            <v>1</v>
          </cell>
          <cell r="BO200">
            <v>0.9</v>
          </cell>
          <cell r="BP200">
            <v>0.9</v>
          </cell>
          <cell r="BQ200">
            <v>0.9</v>
          </cell>
          <cell r="BR200">
            <v>0.9</v>
          </cell>
          <cell r="BS200">
            <v>0.9</v>
          </cell>
        </row>
        <row r="201">
          <cell r="K201">
            <v>1</v>
          </cell>
          <cell r="L201">
            <v>1</v>
          </cell>
          <cell r="M201">
            <v>1</v>
          </cell>
          <cell r="N201">
            <v>1</v>
          </cell>
          <cell r="O201">
            <v>1</v>
          </cell>
          <cell r="P201">
            <v>1</v>
          </cell>
          <cell r="Q201">
            <v>1</v>
          </cell>
          <cell r="R201">
            <v>1</v>
          </cell>
          <cell r="S201">
            <v>1</v>
          </cell>
          <cell r="T201">
            <v>1</v>
          </cell>
          <cell r="U201">
            <v>1</v>
          </cell>
          <cell r="V201">
            <v>1</v>
          </cell>
          <cell r="W201">
            <v>1</v>
          </cell>
          <cell r="X201">
            <v>1</v>
          </cell>
          <cell r="Y201">
            <v>1</v>
          </cell>
          <cell r="Z201">
            <v>1</v>
          </cell>
          <cell r="AA201">
            <v>1</v>
          </cell>
          <cell r="AB201">
            <v>1</v>
          </cell>
          <cell r="AC201">
            <v>1</v>
          </cell>
          <cell r="AD201">
            <v>1</v>
          </cell>
          <cell r="AP201">
            <v>2</v>
          </cell>
          <cell r="AQ201">
            <v>4</v>
          </cell>
          <cell r="AR201">
            <v>4</v>
          </cell>
          <cell r="AZ201">
            <v>1</v>
          </cell>
          <cell r="BA201">
            <v>1</v>
          </cell>
          <cell r="BB201">
            <v>1</v>
          </cell>
          <cell r="BC201">
            <v>1</v>
          </cell>
          <cell r="BD201">
            <v>1</v>
          </cell>
          <cell r="BE201">
            <v>1</v>
          </cell>
          <cell r="BF201">
            <v>1</v>
          </cell>
          <cell r="BG201">
            <v>1</v>
          </cell>
          <cell r="BH201">
            <v>1</v>
          </cell>
          <cell r="BI201">
            <v>1</v>
          </cell>
          <cell r="BJ201">
            <v>1</v>
          </cell>
          <cell r="BK201">
            <v>1</v>
          </cell>
          <cell r="BL201">
            <v>1</v>
          </cell>
          <cell r="BM201">
            <v>1</v>
          </cell>
          <cell r="BN201">
            <v>1</v>
          </cell>
          <cell r="BO201">
            <v>0.9</v>
          </cell>
          <cell r="BP201">
            <v>0.9</v>
          </cell>
          <cell r="BQ201">
            <v>0.9</v>
          </cell>
          <cell r="BR201">
            <v>0.9</v>
          </cell>
          <cell r="BS201">
            <v>0.9</v>
          </cell>
        </row>
        <row r="202">
          <cell r="K202">
            <v>1</v>
          </cell>
          <cell r="L202">
            <v>1</v>
          </cell>
          <cell r="M202">
            <v>1</v>
          </cell>
          <cell r="N202">
            <v>1</v>
          </cell>
          <cell r="O202">
            <v>1</v>
          </cell>
          <cell r="P202">
            <v>1</v>
          </cell>
          <cell r="Q202">
            <v>1</v>
          </cell>
          <cell r="R202">
            <v>1</v>
          </cell>
          <cell r="S202">
            <v>1</v>
          </cell>
          <cell r="T202">
            <v>1</v>
          </cell>
          <cell r="U202">
            <v>1</v>
          </cell>
          <cell r="V202">
            <v>1</v>
          </cell>
          <cell r="W202">
            <v>1</v>
          </cell>
          <cell r="X202">
            <v>1</v>
          </cell>
          <cell r="Y202">
            <v>1</v>
          </cell>
          <cell r="Z202">
            <v>1</v>
          </cell>
          <cell r="AA202">
            <v>1</v>
          </cell>
          <cell r="AB202">
            <v>1</v>
          </cell>
          <cell r="AC202">
            <v>1</v>
          </cell>
          <cell r="AD202">
            <v>1</v>
          </cell>
          <cell r="AP202">
            <v>2</v>
          </cell>
          <cell r="AQ202">
            <v>4</v>
          </cell>
          <cell r="AR202">
            <v>5</v>
          </cell>
          <cell r="AZ202">
            <v>1</v>
          </cell>
          <cell r="BA202">
            <v>1</v>
          </cell>
          <cell r="BB202">
            <v>1</v>
          </cell>
          <cell r="BC202">
            <v>1</v>
          </cell>
          <cell r="BD202">
            <v>1</v>
          </cell>
          <cell r="BE202">
            <v>1</v>
          </cell>
          <cell r="BF202">
            <v>1</v>
          </cell>
          <cell r="BG202">
            <v>1</v>
          </cell>
          <cell r="BH202">
            <v>1</v>
          </cell>
          <cell r="BI202">
            <v>1</v>
          </cell>
          <cell r="BJ202">
            <v>1</v>
          </cell>
          <cell r="BK202">
            <v>1</v>
          </cell>
          <cell r="BL202">
            <v>1</v>
          </cell>
          <cell r="BM202">
            <v>1</v>
          </cell>
          <cell r="BN202">
            <v>1</v>
          </cell>
          <cell r="BO202">
            <v>0.9</v>
          </cell>
          <cell r="BP202">
            <v>0.9</v>
          </cell>
          <cell r="BQ202">
            <v>0.9</v>
          </cell>
          <cell r="BR202">
            <v>0.9</v>
          </cell>
          <cell r="BS202">
            <v>0.9</v>
          </cell>
        </row>
        <row r="203">
          <cell r="K203">
            <v>1</v>
          </cell>
          <cell r="L203">
            <v>1</v>
          </cell>
          <cell r="M203">
            <v>1</v>
          </cell>
          <cell r="N203">
            <v>1</v>
          </cell>
          <cell r="O203">
            <v>1</v>
          </cell>
          <cell r="P203">
            <v>1</v>
          </cell>
          <cell r="Q203">
            <v>1</v>
          </cell>
          <cell r="R203">
            <v>1</v>
          </cell>
          <cell r="S203">
            <v>1</v>
          </cell>
          <cell r="T203">
            <v>1</v>
          </cell>
          <cell r="U203">
            <v>1</v>
          </cell>
          <cell r="V203">
            <v>1</v>
          </cell>
          <cell r="W203">
            <v>1</v>
          </cell>
          <cell r="X203">
            <v>1</v>
          </cell>
          <cell r="Y203">
            <v>1</v>
          </cell>
          <cell r="Z203">
            <v>1</v>
          </cell>
          <cell r="AA203">
            <v>1</v>
          </cell>
          <cell r="AB203">
            <v>1</v>
          </cell>
          <cell r="AC203">
            <v>1</v>
          </cell>
          <cell r="AD203">
            <v>1</v>
          </cell>
          <cell r="AP203">
            <v>2</v>
          </cell>
          <cell r="AQ203">
            <v>4</v>
          </cell>
          <cell r="AR203">
            <v>6</v>
          </cell>
          <cell r="AZ203">
            <v>1</v>
          </cell>
          <cell r="BA203">
            <v>1</v>
          </cell>
          <cell r="BB203">
            <v>1</v>
          </cell>
          <cell r="BC203">
            <v>1</v>
          </cell>
          <cell r="BD203">
            <v>1</v>
          </cell>
          <cell r="BE203">
            <v>1</v>
          </cell>
          <cell r="BF203">
            <v>1</v>
          </cell>
          <cell r="BG203">
            <v>1</v>
          </cell>
          <cell r="BH203">
            <v>1</v>
          </cell>
          <cell r="BI203">
            <v>1</v>
          </cell>
          <cell r="BJ203">
            <v>1</v>
          </cell>
          <cell r="BK203">
            <v>1</v>
          </cell>
          <cell r="BL203">
            <v>1</v>
          </cell>
          <cell r="BM203">
            <v>1</v>
          </cell>
          <cell r="BN203">
            <v>1</v>
          </cell>
          <cell r="BO203">
            <v>0.9</v>
          </cell>
          <cell r="BP203">
            <v>0.9</v>
          </cell>
          <cell r="BQ203">
            <v>0.9</v>
          </cell>
          <cell r="BR203">
            <v>0.9</v>
          </cell>
          <cell r="BS203">
            <v>0.9</v>
          </cell>
        </row>
        <row r="204">
          <cell r="K204">
            <v>1</v>
          </cell>
          <cell r="L204">
            <v>1</v>
          </cell>
          <cell r="M204">
            <v>1</v>
          </cell>
          <cell r="N204">
            <v>1</v>
          </cell>
          <cell r="O204">
            <v>1</v>
          </cell>
          <cell r="P204">
            <v>1</v>
          </cell>
          <cell r="Q204">
            <v>1</v>
          </cell>
          <cell r="R204">
            <v>1</v>
          </cell>
          <cell r="S204">
            <v>1</v>
          </cell>
          <cell r="T204">
            <v>1</v>
          </cell>
          <cell r="U204">
            <v>1</v>
          </cell>
          <cell r="V204">
            <v>1</v>
          </cell>
          <cell r="W204">
            <v>1</v>
          </cell>
          <cell r="X204">
            <v>1</v>
          </cell>
          <cell r="Y204">
            <v>1</v>
          </cell>
          <cell r="Z204">
            <v>1</v>
          </cell>
          <cell r="AA204">
            <v>1</v>
          </cell>
          <cell r="AB204">
            <v>1</v>
          </cell>
          <cell r="AC204">
            <v>1</v>
          </cell>
          <cell r="AD204">
            <v>1</v>
          </cell>
          <cell r="AP204">
            <v>2</v>
          </cell>
          <cell r="AQ204">
            <v>4</v>
          </cell>
          <cell r="AR204">
            <v>7</v>
          </cell>
          <cell r="AZ204">
            <v>1</v>
          </cell>
          <cell r="BA204">
            <v>1</v>
          </cell>
          <cell r="BB204">
            <v>1</v>
          </cell>
          <cell r="BC204">
            <v>1</v>
          </cell>
          <cell r="BD204">
            <v>1</v>
          </cell>
          <cell r="BE204">
            <v>1</v>
          </cell>
          <cell r="BF204">
            <v>1</v>
          </cell>
          <cell r="BG204">
            <v>1</v>
          </cell>
          <cell r="BH204">
            <v>1</v>
          </cell>
          <cell r="BI204">
            <v>1</v>
          </cell>
          <cell r="BJ204">
            <v>1</v>
          </cell>
          <cell r="BK204">
            <v>1</v>
          </cell>
          <cell r="BL204">
            <v>1</v>
          </cell>
          <cell r="BM204">
            <v>1</v>
          </cell>
          <cell r="BN204">
            <v>1</v>
          </cell>
          <cell r="BO204">
            <v>0.9</v>
          </cell>
          <cell r="BP204">
            <v>0.9</v>
          </cell>
          <cell r="BQ204">
            <v>0.9</v>
          </cell>
          <cell r="BR204">
            <v>0.9</v>
          </cell>
          <cell r="BS204">
            <v>0.9</v>
          </cell>
        </row>
        <row r="205">
          <cell r="K205">
            <v>1</v>
          </cell>
          <cell r="L205">
            <v>1</v>
          </cell>
          <cell r="M205">
            <v>1</v>
          </cell>
          <cell r="N205">
            <v>1</v>
          </cell>
          <cell r="O205">
            <v>1</v>
          </cell>
          <cell r="P205">
            <v>1</v>
          </cell>
          <cell r="Q205">
            <v>1</v>
          </cell>
          <cell r="R205">
            <v>1</v>
          </cell>
          <cell r="S205">
            <v>1</v>
          </cell>
          <cell r="T205">
            <v>1</v>
          </cell>
          <cell r="U205">
            <v>1</v>
          </cell>
          <cell r="V205">
            <v>1</v>
          </cell>
          <cell r="W205">
            <v>1</v>
          </cell>
          <cell r="X205">
            <v>1</v>
          </cell>
          <cell r="Y205">
            <v>1</v>
          </cell>
          <cell r="Z205">
            <v>1</v>
          </cell>
          <cell r="AA205">
            <v>1</v>
          </cell>
          <cell r="AB205">
            <v>1</v>
          </cell>
          <cell r="AC205">
            <v>1</v>
          </cell>
          <cell r="AD205">
            <v>1</v>
          </cell>
          <cell r="AP205">
            <v>2</v>
          </cell>
          <cell r="AQ205">
            <v>4</v>
          </cell>
          <cell r="AR205">
            <v>8</v>
          </cell>
          <cell r="AZ205">
            <v>1</v>
          </cell>
          <cell r="BA205">
            <v>1</v>
          </cell>
          <cell r="BB205">
            <v>1</v>
          </cell>
          <cell r="BC205">
            <v>1</v>
          </cell>
          <cell r="BD205">
            <v>1</v>
          </cell>
          <cell r="BE205">
            <v>1</v>
          </cell>
          <cell r="BF205">
            <v>1</v>
          </cell>
          <cell r="BG205">
            <v>1</v>
          </cell>
          <cell r="BH205">
            <v>1</v>
          </cell>
          <cell r="BI205">
            <v>1</v>
          </cell>
          <cell r="BJ205">
            <v>1</v>
          </cell>
          <cell r="BK205">
            <v>1</v>
          </cell>
          <cell r="BL205">
            <v>1</v>
          </cell>
          <cell r="BM205">
            <v>1</v>
          </cell>
          <cell r="BN205">
            <v>1</v>
          </cell>
          <cell r="BO205">
            <v>0.9</v>
          </cell>
          <cell r="BP205">
            <v>0.9</v>
          </cell>
          <cell r="BQ205">
            <v>0.9</v>
          </cell>
          <cell r="BR205">
            <v>0.9</v>
          </cell>
          <cell r="BS205">
            <v>0.9</v>
          </cell>
        </row>
        <row r="206">
          <cell r="K206">
            <v>1</v>
          </cell>
          <cell r="L206">
            <v>1</v>
          </cell>
          <cell r="M206">
            <v>1</v>
          </cell>
          <cell r="N206">
            <v>1</v>
          </cell>
          <cell r="O206">
            <v>1</v>
          </cell>
          <cell r="P206">
            <v>1</v>
          </cell>
          <cell r="Q206">
            <v>1</v>
          </cell>
          <cell r="R206">
            <v>1</v>
          </cell>
          <cell r="S206">
            <v>1</v>
          </cell>
          <cell r="T206">
            <v>1</v>
          </cell>
          <cell r="U206">
            <v>1</v>
          </cell>
          <cell r="V206">
            <v>1</v>
          </cell>
          <cell r="W206">
            <v>1</v>
          </cell>
          <cell r="X206">
            <v>1</v>
          </cell>
          <cell r="Y206">
            <v>1</v>
          </cell>
          <cell r="Z206">
            <v>1</v>
          </cell>
          <cell r="AA206">
            <v>1</v>
          </cell>
          <cell r="AB206">
            <v>1</v>
          </cell>
          <cell r="AC206">
            <v>1</v>
          </cell>
          <cell r="AD206">
            <v>1</v>
          </cell>
          <cell r="AP206">
            <v>2</v>
          </cell>
          <cell r="AQ206">
            <v>4</v>
          </cell>
          <cell r="AR206">
            <v>9</v>
          </cell>
          <cell r="AZ206">
            <v>1</v>
          </cell>
          <cell r="BA206">
            <v>1</v>
          </cell>
          <cell r="BB206">
            <v>1</v>
          </cell>
          <cell r="BC206">
            <v>1</v>
          </cell>
          <cell r="BD206">
            <v>1</v>
          </cell>
          <cell r="BE206">
            <v>1</v>
          </cell>
          <cell r="BF206">
            <v>1</v>
          </cell>
          <cell r="BG206">
            <v>1</v>
          </cell>
          <cell r="BH206">
            <v>1</v>
          </cell>
          <cell r="BI206">
            <v>1</v>
          </cell>
          <cell r="BJ206">
            <v>1</v>
          </cell>
          <cell r="BK206">
            <v>1</v>
          </cell>
          <cell r="BL206">
            <v>1</v>
          </cell>
          <cell r="BM206">
            <v>1</v>
          </cell>
          <cell r="BN206">
            <v>1</v>
          </cell>
          <cell r="BO206">
            <v>0.9</v>
          </cell>
          <cell r="BP206">
            <v>0.9</v>
          </cell>
          <cell r="BQ206">
            <v>0.9</v>
          </cell>
          <cell r="BR206">
            <v>0.9</v>
          </cell>
          <cell r="BS206">
            <v>0.9</v>
          </cell>
        </row>
        <row r="207">
          <cell r="K207">
            <v>1</v>
          </cell>
          <cell r="L207">
            <v>1</v>
          </cell>
          <cell r="M207">
            <v>1</v>
          </cell>
          <cell r="N207">
            <v>1</v>
          </cell>
          <cell r="O207">
            <v>1</v>
          </cell>
          <cell r="P207">
            <v>1</v>
          </cell>
          <cell r="Q207">
            <v>1</v>
          </cell>
          <cell r="R207">
            <v>1</v>
          </cell>
          <cell r="S207">
            <v>1</v>
          </cell>
          <cell r="T207">
            <v>1</v>
          </cell>
          <cell r="U207">
            <v>1</v>
          </cell>
          <cell r="V207">
            <v>1</v>
          </cell>
          <cell r="W207">
            <v>1</v>
          </cell>
          <cell r="X207">
            <v>1</v>
          </cell>
          <cell r="Y207">
            <v>1</v>
          </cell>
          <cell r="Z207">
            <v>1</v>
          </cell>
          <cell r="AA207">
            <v>1</v>
          </cell>
          <cell r="AB207">
            <v>1</v>
          </cell>
          <cell r="AC207">
            <v>1</v>
          </cell>
          <cell r="AD207">
            <v>1</v>
          </cell>
          <cell r="AP207">
            <v>2</v>
          </cell>
          <cell r="AQ207">
            <v>4</v>
          </cell>
          <cell r="AR207">
            <v>10</v>
          </cell>
          <cell r="AZ207">
            <v>1</v>
          </cell>
          <cell r="BA207">
            <v>1</v>
          </cell>
          <cell r="BB207">
            <v>1</v>
          </cell>
          <cell r="BC207">
            <v>1</v>
          </cell>
          <cell r="BD207">
            <v>1</v>
          </cell>
          <cell r="BE207">
            <v>1</v>
          </cell>
          <cell r="BF207">
            <v>1</v>
          </cell>
          <cell r="BG207">
            <v>1</v>
          </cell>
          <cell r="BH207">
            <v>1</v>
          </cell>
          <cell r="BI207">
            <v>1</v>
          </cell>
          <cell r="BJ207">
            <v>1</v>
          </cell>
          <cell r="BK207">
            <v>1</v>
          </cell>
          <cell r="BL207">
            <v>1</v>
          </cell>
          <cell r="BM207">
            <v>1</v>
          </cell>
          <cell r="BN207">
            <v>1</v>
          </cell>
          <cell r="BO207">
            <v>1</v>
          </cell>
          <cell r="BP207">
            <v>1</v>
          </cell>
          <cell r="BQ207">
            <v>1</v>
          </cell>
          <cell r="BR207">
            <v>1</v>
          </cell>
          <cell r="BS207">
            <v>1</v>
          </cell>
        </row>
        <row r="208">
          <cell r="K208">
            <v>1</v>
          </cell>
          <cell r="L208">
            <v>1</v>
          </cell>
          <cell r="M208">
            <v>1</v>
          </cell>
          <cell r="N208">
            <v>1</v>
          </cell>
          <cell r="O208">
            <v>1</v>
          </cell>
          <cell r="P208">
            <v>1</v>
          </cell>
          <cell r="Q208">
            <v>1</v>
          </cell>
          <cell r="R208">
            <v>1</v>
          </cell>
          <cell r="S208">
            <v>1</v>
          </cell>
          <cell r="T208">
            <v>1</v>
          </cell>
          <cell r="U208">
            <v>1</v>
          </cell>
          <cell r="V208">
            <v>1</v>
          </cell>
          <cell r="W208">
            <v>1</v>
          </cell>
          <cell r="X208">
            <v>1</v>
          </cell>
          <cell r="Y208">
            <v>1</v>
          </cell>
          <cell r="Z208">
            <v>1</v>
          </cell>
          <cell r="AA208">
            <v>1</v>
          </cell>
          <cell r="AB208">
            <v>1</v>
          </cell>
          <cell r="AC208">
            <v>1</v>
          </cell>
          <cell r="AD208">
            <v>1</v>
          </cell>
          <cell r="AP208">
            <v>2</v>
          </cell>
          <cell r="AQ208">
            <v>5</v>
          </cell>
          <cell r="AR208">
            <v>1</v>
          </cell>
          <cell r="AZ208">
            <v>1</v>
          </cell>
          <cell r="BA208">
            <v>1</v>
          </cell>
          <cell r="BB208">
            <v>1</v>
          </cell>
          <cell r="BC208">
            <v>1</v>
          </cell>
          <cell r="BD208">
            <v>1</v>
          </cell>
          <cell r="BE208">
            <v>1</v>
          </cell>
          <cell r="BF208">
            <v>1</v>
          </cell>
          <cell r="BG208">
            <v>1</v>
          </cell>
          <cell r="BH208">
            <v>1</v>
          </cell>
          <cell r="BI208">
            <v>1</v>
          </cell>
          <cell r="BJ208">
            <v>1</v>
          </cell>
          <cell r="BK208">
            <v>1</v>
          </cell>
          <cell r="BL208">
            <v>1</v>
          </cell>
          <cell r="BM208">
            <v>1</v>
          </cell>
          <cell r="BN208">
            <v>1</v>
          </cell>
          <cell r="BO208">
            <v>1</v>
          </cell>
          <cell r="BP208">
            <v>1</v>
          </cell>
          <cell r="BQ208">
            <v>1</v>
          </cell>
          <cell r="BR208">
            <v>1</v>
          </cell>
          <cell r="BS208">
            <v>1</v>
          </cell>
        </row>
        <row r="209">
          <cell r="K209">
            <v>1</v>
          </cell>
          <cell r="L209">
            <v>1</v>
          </cell>
          <cell r="M209">
            <v>1</v>
          </cell>
          <cell r="N209">
            <v>1</v>
          </cell>
          <cell r="O209">
            <v>1</v>
          </cell>
          <cell r="P209">
            <v>1</v>
          </cell>
          <cell r="Q209">
            <v>1</v>
          </cell>
          <cell r="R209">
            <v>1</v>
          </cell>
          <cell r="S209">
            <v>1</v>
          </cell>
          <cell r="T209">
            <v>1</v>
          </cell>
          <cell r="U209">
            <v>1</v>
          </cell>
          <cell r="V209">
            <v>1</v>
          </cell>
          <cell r="W209">
            <v>1</v>
          </cell>
          <cell r="X209">
            <v>1</v>
          </cell>
          <cell r="Y209">
            <v>1</v>
          </cell>
          <cell r="Z209">
            <v>1</v>
          </cell>
          <cell r="AA209">
            <v>1</v>
          </cell>
          <cell r="AB209">
            <v>1</v>
          </cell>
          <cell r="AC209">
            <v>1</v>
          </cell>
          <cell r="AD209">
            <v>1</v>
          </cell>
          <cell r="AP209">
            <v>2</v>
          </cell>
          <cell r="AQ209">
            <v>5</v>
          </cell>
          <cell r="AR209">
            <v>2</v>
          </cell>
          <cell r="AZ209">
            <v>1</v>
          </cell>
          <cell r="BA209">
            <v>1</v>
          </cell>
          <cell r="BB209">
            <v>1</v>
          </cell>
          <cell r="BC209">
            <v>1</v>
          </cell>
          <cell r="BD209">
            <v>1</v>
          </cell>
          <cell r="BE209">
            <v>1</v>
          </cell>
          <cell r="BF209">
            <v>1</v>
          </cell>
          <cell r="BG209">
            <v>1</v>
          </cell>
          <cell r="BH209">
            <v>1</v>
          </cell>
          <cell r="BI209">
            <v>1</v>
          </cell>
          <cell r="BJ209">
            <v>1</v>
          </cell>
          <cell r="BK209">
            <v>1</v>
          </cell>
          <cell r="BL209">
            <v>1</v>
          </cell>
          <cell r="BM209">
            <v>1</v>
          </cell>
          <cell r="BN209">
            <v>1</v>
          </cell>
          <cell r="BO209">
            <v>1</v>
          </cell>
          <cell r="BP209">
            <v>1</v>
          </cell>
          <cell r="BQ209">
            <v>1</v>
          </cell>
          <cell r="BR209">
            <v>1</v>
          </cell>
          <cell r="BS209">
            <v>1</v>
          </cell>
        </row>
        <row r="210">
          <cell r="K210">
            <v>1</v>
          </cell>
          <cell r="L210">
            <v>1</v>
          </cell>
          <cell r="M210">
            <v>1</v>
          </cell>
          <cell r="N210">
            <v>1</v>
          </cell>
          <cell r="O210">
            <v>1</v>
          </cell>
          <cell r="P210">
            <v>1</v>
          </cell>
          <cell r="Q210">
            <v>1</v>
          </cell>
          <cell r="R210">
            <v>1</v>
          </cell>
          <cell r="S210">
            <v>1</v>
          </cell>
          <cell r="T210">
            <v>1</v>
          </cell>
          <cell r="U210">
            <v>1</v>
          </cell>
          <cell r="V210">
            <v>1</v>
          </cell>
          <cell r="W210">
            <v>1</v>
          </cell>
          <cell r="X210">
            <v>1</v>
          </cell>
          <cell r="Y210">
            <v>1</v>
          </cell>
          <cell r="Z210">
            <v>1</v>
          </cell>
          <cell r="AA210">
            <v>1</v>
          </cell>
          <cell r="AB210">
            <v>1</v>
          </cell>
          <cell r="AC210">
            <v>1</v>
          </cell>
          <cell r="AD210">
            <v>1</v>
          </cell>
          <cell r="AP210">
            <v>2</v>
          </cell>
          <cell r="AQ210">
            <v>5</v>
          </cell>
          <cell r="AR210">
            <v>3</v>
          </cell>
          <cell r="AZ210">
            <v>1</v>
          </cell>
          <cell r="BA210">
            <v>1</v>
          </cell>
          <cell r="BB210">
            <v>1</v>
          </cell>
          <cell r="BC210">
            <v>1</v>
          </cell>
          <cell r="BD210">
            <v>1</v>
          </cell>
          <cell r="BE210">
            <v>1</v>
          </cell>
          <cell r="BF210">
            <v>1</v>
          </cell>
          <cell r="BG210">
            <v>1</v>
          </cell>
          <cell r="BH210">
            <v>1</v>
          </cell>
          <cell r="BI210">
            <v>1</v>
          </cell>
          <cell r="BJ210">
            <v>1</v>
          </cell>
          <cell r="BK210">
            <v>1</v>
          </cell>
          <cell r="BL210">
            <v>1</v>
          </cell>
          <cell r="BM210">
            <v>1</v>
          </cell>
          <cell r="BN210">
            <v>1</v>
          </cell>
          <cell r="BO210">
            <v>1</v>
          </cell>
          <cell r="BP210">
            <v>1</v>
          </cell>
          <cell r="BQ210">
            <v>1</v>
          </cell>
          <cell r="BR210">
            <v>1</v>
          </cell>
          <cell r="BS210">
            <v>1</v>
          </cell>
        </row>
        <row r="211">
          <cell r="K211">
            <v>1</v>
          </cell>
          <cell r="L211">
            <v>1</v>
          </cell>
          <cell r="M211">
            <v>1</v>
          </cell>
          <cell r="N211">
            <v>1</v>
          </cell>
          <cell r="O211">
            <v>1</v>
          </cell>
          <cell r="P211">
            <v>1</v>
          </cell>
          <cell r="Q211">
            <v>1</v>
          </cell>
          <cell r="R211">
            <v>1</v>
          </cell>
          <cell r="S211">
            <v>1</v>
          </cell>
          <cell r="T211">
            <v>1</v>
          </cell>
          <cell r="U211">
            <v>1</v>
          </cell>
          <cell r="V211">
            <v>1</v>
          </cell>
          <cell r="W211">
            <v>1</v>
          </cell>
          <cell r="X211">
            <v>1</v>
          </cell>
          <cell r="Y211">
            <v>1</v>
          </cell>
          <cell r="Z211">
            <v>1</v>
          </cell>
          <cell r="AA211">
            <v>1</v>
          </cell>
          <cell r="AB211">
            <v>1</v>
          </cell>
          <cell r="AC211">
            <v>1</v>
          </cell>
          <cell r="AD211">
            <v>1</v>
          </cell>
          <cell r="AP211">
            <v>2</v>
          </cell>
          <cell r="AQ211">
            <v>5</v>
          </cell>
          <cell r="AR211">
            <v>4</v>
          </cell>
          <cell r="AZ211">
            <v>1</v>
          </cell>
          <cell r="BA211">
            <v>1</v>
          </cell>
          <cell r="BB211">
            <v>1</v>
          </cell>
          <cell r="BC211">
            <v>1</v>
          </cell>
          <cell r="BD211">
            <v>1</v>
          </cell>
          <cell r="BE211">
            <v>1</v>
          </cell>
          <cell r="BF211">
            <v>1</v>
          </cell>
          <cell r="BG211">
            <v>1</v>
          </cell>
          <cell r="BH211">
            <v>1</v>
          </cell>
          <cell r="BI211">
            <v>1</v>
          </cell>
          <cell r="BJ211">
            <v>1</v>
          </cell>
          <cell r="BK211">
            <v>1</v>
          </cell>
          <cell r="BL211">
            <v>1</v>
          </cell>
          <cell r="BM211">
            <v>1</v>
          </cell>
          <cell r="BN211">
            <v>1</v>
          </cell>
          <cell r="BO211">
            <v>1</v>
          </cell>
          <cell r="BP211">
            <v>1</v>
          </cell>
          <cell r="BQ211">
            <v>1</v>
          </cell>
          <cell r="BR211">
            <v>1</v>
          </cell>
          <cell r="BS211">
            <v>1</v>
          </cell>
        </row>
        <row r="212">
          <cell r="K212">
            <v>1</v>
          </cell>
          <cell r="L212">
            <v>1</v>
          </cell>
          <cell r="M212">
            <v>1</v>
          </cell>
          <cell r="N212">
            <v>1</v>
          </cell>
          <cell r="O212">
            <v>1</v>
          </cell>
          <cell r="P212">
            <v>1</v>
          </cell>
          <cell r="Q212">
            <v>1</v>
          </cell>
          <cell r="R212">
            <v>1</v>
          </cell>
          <cell r="S212">
            <v>1</v>
          </cell>
          <cell r="T212">
            <v>1</v>
          </cell>
          <cell r="U212">
            <v>1</v>
          </cell>
          <cell r="V212">
            <v>1</v>
          </cell>
          <cell r="W212">
            <v>1</v>
          </cell>
          <cell r="X212">
            <v>1</v>
          </cell>
          <cell r="Y212">
            <v>1</v>
          </cell>
          <cell r="Z212">
            <v>1</v>
          </cell>
          <cell r="AA212">
            <v>1</v>
          </cell>
          <cell r="AB212">
            <v>1</v>
          </cell>
          <cell r="AC212">
            <v>1</v>
          </cell>
          <cell r="AD212">
            <v>1</v>
          </cell>
          <cell r="AP212">
            <v>2</v>
          </cell>
          <cell r="AQ212">
            <v>5</v>
          </cell>
          <cell r="AR212">
            <v>5</v>
          </cell>
          <cell r="AZ212">
            <v>1</v>
          </cell>
          <cell r="BA212">
            <v>1</v>
          </cell>
          <cell r="BB212">
            <v>1</v>
          </cell>
          <cell r="BC212">
            <v>1</v>
          </cell>
          <cell r="BD212">
            <v>1</v>
          </cell>
          <cell r="BE212">
            <v>1</v>
          </cell>
          <cell r="BF212">
            <v>1</v>
          </cell>
          <cell r="BG212">
            <v>1</v>
          </cell>
          <cell r="BH212">
            <v>1</v>
          </cell>
          <cell r="BI212">
            <v>1</v>
          </cell>
          <cell r="BJ212">
            <v>1</v>
          </cell>
          <cell r="BK212">
            <v>1</v>
          </cell>
          <cell r="BL212">
            <v>1</v>
          </cell>
          <cell r="BM212">
            <v>1</v>
          </cell>
          <cell r="BN212">
            <v>1</v>
          </cell>
          <cell r="BO212">
            <v>1</v>
          </cell>
          <cell r="BP212">
            <v>1</v>
          </cell>
          <cell r="BQ212">
            <v>1</v>
          </cell>
          <cell r="BR212">
            <v>1</v>
          </cell>
          <cell r="BS212">
            <v>1</v>
          </cell>
        </row>
        <row r="213">
          <cell r="K213">
            <v>1</v>
          </cell>
          <cell r="L213">
            <v>1</v>
          </cell>
          <cell r="M213">
            <v>1</v>
          </cell>
          <cell r="N213">
            <v>1</v>
          </cell>
          <cell r="O213">
            <v>1</v>
          </cell>
          <cell r="P213">
            <v>1</v>
          </cell>
          <cell r="Q213">
            <v>1</v>
          </cell>
          <cell r="R213">
            <v>1</v>
          </cell>
          <cell r="S213">
            <v>1</v>
          </cell>
          <cell r="T213">
            <v>1</v>
          </cell>
          <cell r="U213">
            <v>1</v>
          </cell>
          <cell r="V213">
            <v>1</v>
          </cell>
          <cell r="W213">
            <v>1</v>
          </cell>
          <cell r="X213">
            <v>1</v>
          </cell>
          <cell r="Y213">
            <v>1</v>
          </cell>
          <cell r="Z213">
            <v>1</v>
          </cell>
          <cell r="AA213">
            <v>1</v>
          </cell>
          <cell r="AB213">
            <v>1</v>
          </cell>
          <cell r="AC213">
            <v>1</v>
          </cell>
          <cell r="AD213">
            <v>1</v>
          </cell>
          <cell r="AP213">
            <v>2</v>
          </cell>
          <cell r="AQ213">
            <v>5</v>
          </cell>
          <cell r="AR213">
            <v>6</v>
          </cell>
          <cell r="AZ213">
            <v>1</v>
          </cell>
          <cell r="BA213">
            <v>1</v>
          </cell>
          <cell r="BB213">
            <v>1</v>
          </cell>
          <cell r="BC213">
            <v>1</v>
          </cell>
          <cell r="BD213">
            <v>1</v>
          </cell>
          <cell r="BE213">
            <v>1</v>
          </cell>
          <cell r="BF213">
            <v>1</v>
          </cell>
          <cell r="BG213">
            <v>1</v>
          </cell>
          <cell r="BH213">
            <v>1</v>
          </cell>
          <cell r="BI213">
            <v>1</v>
          </cell>
          <cell r="BJ213">
            <v>1</v>
          </cell>
          <cell r="BK213">
            <v>1</v>
          </cell>
          <cell r="BL213">
            <v>1</v>
          </cell>
          <cell r="BM213">
            <v>1</v>
          </cell>
          <cell r="BN213">
            <v>1</v>
          </cell>
          <cell r="BO213">
            <v>1</v>
          </cell>
          <cell r="BP213">
            <v>1</v>
          </cell>
          <cell r="BQ213">
            <v>1</v>
          </cell>
          <cell r="BR213">
            <v>1</v>
          </cell>
          <cell r="BS213">
            <v>1</v>
          </cell>
        </row>
        <row r="214">
          <cell r="K214">
            <v>1</v>
          </cell>
          <cell r="L214">
            <v>1</v>
          </cell>
          <cell r="M214">
            <v>1</v>
          </cell>
          <cell r="N214">
            <v>1</v>
          </cell>
          <cell r="O214">
            <v>1</v>
          </cell>
          <cell r="P214">
            <v>1</v>
          </cell>
          <cell r="Q214">
            <v>1</v>
          </cell>
          <cell r="R214">
            <v>1</v>
          </cell>
          <cell r="S214">
            <v>1</v>
          </cell>
          <cell r="T214">
            <v>1</v>
          </cell>
          <cell r="U214">
            <v>1</v>
          </cell>
          <cell r="V214">
            <v>1</v>
          </cell>
          <cell r="W214">
            <v>1</v>
          </cell>
          <cell r="X214">
            <v>1</v>
          </cell>
          <cell r="Y214">
            <v>1</v>
          </cell>
          <cell r="Z214">
            <v>1</v>
          </cell>
          <cell r="AA214">
            <v>1</v>
          </cell>
          <cell r="AB214">
            <v>1</v>
          </cell>
          <cell r="AC214">
            <v>1</v>
          </cell>
          <cell r="AD214">
            <v>1</v>
          </cell>
          <cell r="AP214">
            <v>2</v>
          </cell>
          <cell r="AQ214">
            <v>5</v>
          </cell>
          <cell r="AR214">
            <v>7</v>
          </cell>
          <cell r="AZ214">
            <v>1</v>
          </cell>
          <cell r="BA214">
            <v>1</v>
          </cell>
          <cell r="BB214">
            <v>1</v>
          </cell>
          <cell r="BC214">
            <v>1</v>
          </cell>
          <cell r="BD214">
            <v>1</v>
          </cell>
          <cell r="BE214">
            <v>1</v>
          </cell>
          <cell r="BF214">
            <v>1</v>
          </cell>
          <cell r="BG214">
            <v>1</v>
          </cell>
          <cell r="BH214">
            <v>1</v>
          </cell>
          <cell r="BI214">
            <v>1</v>
          </cell>
          <cell r="BJ214">
            <v>1</v>
          </cell>
          <cell r="BK214">
            <v>1</v>
          </cell>
          <cell r="BL214">
            <v>1</v>
          </cell>
          <cell r="BM214">
            <v>1</v>
          </cell>
          <cell r="BN214">
            <v>1</v>
          </cell>
          <cell r="BO214">
            <v>1</v>
          </cell>
          <cell r="BP214">
            <v>1</v>
          </cell>
          <cell r="BQ214">
            <v>1</v>
          </cell>
          <cell r="BR214">
            <v>1</v>
          </cell>
          <cell r="BS214">
            <v>1</v>
          </cell>
        </row>
        <row r="215">
          <cell r="K215">
            <v>1</v>
          </cell>
          <cell r="L215">
            <v>1</v>
          </cell>
          <cell r="M215">
            <v>1</v>
          </cell>
          <cell r="N215">
            <v>1</v>
          </cell>
          <cell r="O215">
            <v>1</v>
          </cell>
          <cell r="P215">
            <v>1</v>
          </cell>
          <cell r="Q215">
            <v>1</v>
          </cell>
          <cell r="R215">
            <v>1</v>
          </cell>
          <cell r="S215">
            <v>1</v>
          </cell>
          <cell r="T215">
            <v>1</v>
          </cell>
          <cell r="U215">
            <v>1</v>
          </cell>
          <cell r="V215">
            <v>1</v>
          </cell>
          <cell r="W215">
            <v>1</v>
          </cell>
          <cell r="X215">
            <v>1</v>
          </cell>
          <cell r="Y215">
            <v>1</v>
          </cell>
          <cell r="Z215">
            <v>1</v>
          </cell>
          <cell r="AA215">
            <v>1</v>
          </cell>
          <cell r="AB215">
            <v>1</v>
          </cell>
          <cell r="AC215">
            <v>1</v>
          </cell>
          <cell r="AD215">
            <v>1</v>
          </cell>
          <cell r="AP215">
            <v>2</v>
          </cell>
          <cell r="AQ215">
            <v>5</v>
          </cell>
          <cell r="AR215">
            <v>8</v>
          </cell>
          <cell r="AZ215">
            <v>1</v>
          </cell>
          <cell r="BA215">
            <v>1</v>
          </cell>
          <cell r="BB215">
            <v>1</v>
          </cell>
          <cell r="BC215">
            <v>1</v>
          </cell>
          <cell r="BD215">
            <v>1</v>
          </cell>
          <cell r="BE215">
            <v>1</v>
          </cell>
          <cell r="BF215">
            <v>1</v>
          </cell>
          <cell r="BG215">
            <v>1</v>
          </cell>
          <cell r="BH215">
            <v>1</v>
          </cell>
          <cell r="BI215">
            <v>1</v>
          </cell>
          <cell r="BJ215">
            <v>1</v>
          </cell>
          <cell r="BK215">
            <v>1</v>
          </cell>
          <cell r="BL215">
            <v>1</v>
          </cell>
          <cell r="BM215">
            <v>1</v>
          </cell>
          <cell r="BN215">
            <v>1</v>
          </cell>
          <cell r="BO215">
            <v>1</v>
          </cell>
          <cell r="BP215">
            <v>1</v>
          </cell>
          <cell r="BQ215">
            <v>1</v>
          </cell>
          <cell r="BR215">
            <v>1</v>
          </cell>
          <cell r="BS215">
            <v>1</v>
          </cell>
        </row>
        <row r="216">
          <cell r="K216">
            <v>1</v>
          </cell>
          <cell r="L216">
            <v>1</v>
          </cell>
          <cell r="M216">
            <v>1</v>
          </cell>
          <cell r="N216">
            <v>1</v>
          </cell>
          <cell r="O216">
            <v>1</v>
          </cell>
          <cell r="P216">
            <v>1</v>
          </cell>
          <cell r="Q216">
            <v>1</v>
          </cell>
          <cell r="R216">
            <v>1</v>
          </cell>
          <cell r="S216">
            <v>1</v>
          </cell>
          <cell r="T216">
            <v>1</v>
          </cell>
          <cell r="U216">
            <v>1</v>
          </cell>
          <cell r="V216">
            <v>1</v>
          </cell>
          <cell r="W216">
            <v>1</v>
          </cell>
          <cell r="X216">
            <v>1</v>
          </cell>
          <cell r="Y216">
            <v>1</v>
          </cell>
          <cell r="Z216">
            <v>1</v>
          </cell>
          <cell r="AA216">
            <v>1</v>
          </cell>
          <cell r="AB216">
            <v>1</v>
          </cell>
          <cell r="AC216">
            <v>1</v>
          </cell>
          <cell r="AD216">
            <v>1</v>
          </cell>
          <cell r="AP216">
            <v>2</v>
          </cell>
          <cell r="AQ216">
            <v>5</v>
          </cell>
          <cell r="AR216">
            <v>9</v>
          </cell>
          <cell r="AZ216">
            <v>1</v>
          </cell>
          <cell r="BA216">
            <v>1</v>
          </cell>
          <cell r="BB216">
            <v>1</v>
          </cell>
          <cell r="BC216">
            <v>1</v>
          </cell>
          <cell r="BD216">
            <v>1</v>
          </cell>
          <cell r="BE216">
            <v>1</v>
          </cell>
          <cell r="BF216">
            <v>1</v>
          </cell>
          <cell r="BG216">
            <v>1</v>
          </cell>
          <cell r="BH216">
            <v>1</v>
          </cell>
          <cell r="BI216">
            <v>1</v>
          </cell>
          <cell r="BJ216">
            <v>1</v>
          </cell>
          <cell r="BK216">
            <v>1</v>
          </cell>
          <cell r="BL216">
            <v>1</v>
          </cell>
          <cell r="BM216">
            <v>1</v>
          </cell>
          <cell r="BN216">
            <v>1</v>
          </cell>
          <cell r="BO216">
            <v>1</v>
          </cell>
          <cell r="BP216">
            <v>1</v>
          </cell>
          <cell r="BQ216">
            <v>1</v>
          </cell>
          <cell r="BR216">
            <v>1</v>
          </cell>
          <cell r="BS216">
            <v>1</v>
          </cell>
        </row>
        <row r="217">
          <cell r="K217">
            <v>1</v>
          </cell>
          <cell r="L217">
            <v>1</v>
          </cell>
          <cell r="M217">
            <v>1</v>
          </cell>
          <cell r="N217">
            <v>1</v>
          </cell>
          <cell r="O217">
            <v>1</v>
          </cell>
          <cell r="P217">
            <v>1</v>
          </cell>
          <cell r="Q217">
            <v>1</v>
          </cell>
          <cell r="R217">
            <v>1</v>
          </cell>
          <cell r="S217">
            <v>1</v>
          </cell>
          <cell r="T217">
            <v>1</v>
          </cell>
          <cell r="U217">
            <v>1</v>
          </cell>
          <cell r="V217">
            <v>1</v>
          </cell>
          <cell r="W217">
            <v>1</v>
          </cell>
          <cell r="X217">
            <v>1</v>
          </cell>
          <cell r="Y217">
            <v>1</v>
          </cell>
          <cell r="Z217">
            <v>1</v>
          </cell>
          <cell r="AA217">
            <v>1</v>
          </cell>
          <cell r="AB217">
            <v>1</v>
          </cell>
          <cell r="AC217">
            <v>1</v>
          </cell>
          <cell r="AD217">
            <v>1</v>
          </cell>
          <cell r="AP217">
            <v>2</v>
          </cell>
          <cell r="AQ217">
            <v>5</v>
          </cell>
          <cell r="AR217">
            <v>10</v>
          </cell>
          <cell r="AZ217">
            <v>1</v>
          </cell>
          <cell r="BA217">
            <v>1</v>
          </cell>
          <cell r="BB217">
            <v>1</v>
          </cell>
          <cell r="BC217">
            <v>1</v>
          </cell>
          <cell r="BD217">
            <v>1</v>
          </cell>
          <cell r="BE217">
            <v>1</v>
          </cell>
          <cell r="BF217">
            <v>1</v>
          </cell>
          <cell r="BG217">
            <v>1</v>
          </cell>
          <cell r="BH217">
            <v>1</v>
          </cell>
          <cell r="BI217">
            <v>1</v>
          </cell>
          <cell r="BJ217">
            <v>1</v>
          </cell>
          <cell r="BK217">
            <v>1</v>
          </cell>
          <cell r="BL217">
            <v>1</v>
          </cell>
          <cell r="BM217">
            <v>1</v>
          </cell>
          <cell r="BN217">
            <v>1</v>
          </cell>
          <cell r="BO217">
            <v>1</v>
          </cell>
          <cell r="BP217">
            <v>1</v>
          </cell>
          <cell r="BQ217">
            <v>1</v>
          </cell>
          <cell r="BR217">
            <v>1</v>
          </cell>
          <cell r="BS217">
            <v>1</v>
          </cell>
        </row>
        <row r="218">
          <cell r="K218">
            <v>1</v>
          </cell>
          <cell r="L218">
            <v>1</v>
          </cell>
          <cell r="M218">
            <v>1</v>
          </cell>
          <cell r="N218">
            <v>1</v>
          </cell>
          <cell r="O218">
            <v>1</v>
          </cell>
          <cell r="P218">
            <v>1</v>
          </cell>
          <cell r="Q218">
            <v>1</v>
          </cell>
          <cell r="R218">
            <v>1</v>
          </cell>
          <cell r="S218">
            <v>1</v>
          </cell>
          <cell r="T218">
            <v>1</v>
          </cell>
          <cell r="U218">
            <v>1</v>
          </cell>
          <cell r="V218">
            <v>1</v>
          </cell>
          <cell r="W218">
            <v>1</v>
          </cell>
          <cell r="X218">
            <v>1</v>
          </cell>
          <cell r="Y218">
            <v>1</v>
          </cell>
          <cell r="Z218">
            <v>1</v>
          </cell>
          <cell r="AA218">
            <v>1</v>
          </cell>
          <cell r="AB218">
            <v>1</v>
          </cell>
          <cell r="AC218">
            <v>1</v>
          </cell>
          <cell r="AD218">
            <v>1</v>
          </cell>
          <cell r="AP218">
            <v>2</v>
          </cell>
          <cell r="AQ218">
            <v>6</v>
          </cell>
          <cell r="AR218">
            <v>1</v>
          </cell>
          <cell r="AZ218">
            <v>1</v>
          </cell>
          <cell r="BA218">
            <v>1</v>
          </cell>
          <cell r="BB218">
            <v>1</v>
          </cell>
          <cell r="BC218">
            <v>1</v>
          </cell>
          <cell r="BD218">
            <v>1</v>
          </cell>
          <cell r="BE218">
            <v>1</v>
          </cell>
          <cell r="BF218">
            <v>1</v>
          </cell>
          <cell r="BG218">
            <v>1</v>
          </cell>
          <cell r="BH218">
            <v>1</v>
          </cell>
          <cell r="BI218">
            <v>1</v>
          </cell>
          <cell r="BJ218">
            <v>1</v>
          </cell>
          <cell r="BK218">
            <v>1</v>
          </cell>
          <cell r="BL218">
            <v>1</v>
          </cell>
          <cell r="BM218">
            <v>1</v>
          </cell>
          <cell r="BN218">
            <v>1</v>
          </cell>
          <cell r="BO218">
            <v>1</v>
          </cell>
          <cell r="BP218">
            <v>1</v>
          </cell>
          <cell r="BQ218">
            <v>1</v>
          </cell>
          <cell r="BR218">
            <v>1</v>
          </cell>
          <cell r="BS218">
            <v>1</v>
          </cell>
        </row>
        <row r="219">
          <cell r="K219">
            <v>1</v>
          </cell>
          <cell r="L219">
            <v>1</v>
          </cell>
          <cell r="M219">
            <v>1</v>
          </cell>
          <cell r="N219">
            <v>1</v>
          </cell>
          <cell r="O219">
            <v>1</v>
          </cell>
          <cell r="P219">
            <v>1</v>
          </cell>
          <cell r="Q219">
            <v>1</v>
          </cell>
          <cell r="R219">
            <v>1</v>
          </cell>
          <cell r="S219">
            <v>1</v>
          </cell>
          <cell r="T219">
            <v>1</v>
          </cell>
          <cell r="U219">
            <v>1</v>
          </cell>
          <cell r="V219">
            <v>1</v>
          </cell>
          <cell r="W219">
            <v>1</v>
          </cell>
          <cell r="X219">
            <v>1</v>
          </cell>
          <cell r="Y219">
            <v>1</v>
          </cell>
          <cell r="Z219">
            <v>1</v>
          </cell>
          <cell r="AA219">
            <v>1</v>
          </cell>
          <cell r="AB219">
            <v>1</v>
          </cell>
          <cell r="AC219">
            <v>1</v>
          </cell>
          <cell r="AD219">
            <v>1</v>
          </cell>
          <cell r="AP219">
            <v>2</v>
          </cell>
          <cell r="AQ219">
            <v>6</v>
          </cell>
          <cell r="AR219">
            <v>2</v>
          </cell>
          <cell r="AZ219">
            <v>1</v>
          </cell>
          <cell r="BA219">
            <v>1</v>
          </cell>
          <cell r="BB219">
            <v>1</v>
          </cell>
          <cell r="BC219">
            <v>1</v>
          </cell>
          <cell r="BD219">
            <v>1</v>
          </cell>
          <cell r="BE219">
            <v>1</v>
          </cell>
          <cell r="BF219">
            <v>1</v>
          </cell>
          <cell r="BG219">
            <v>1</v>
          </cell>
          <cell r="BH219">
            <v>1</v>
          </cell>
          <cell r="BI219">
            <v>1</v>
          </cell>
          <cell r="BJ219">
            <v>1</v>
          </cell>
          <cell r="BK219">
            <v>1</v>
          </cell>
          <cell r="BL219">
            <v>1</v>
          </cell>
          <cell r="BM219">
            <v>1</v>
          </cell>
          <cell r="BN219">
            <v>1</v>
          </cell>
          <cell r="BO219">
            <v>1</v>
          </cell>
          <cell r="BP219">
            <v>1</v>
          </cell>
          <cell r="BQ219">
            <v>1</v>
          </cell>
          <cell r="BR219">
            <v>1</v>
          </cell>
          <cell r="BS219">
            <v>1</v>
          </cell>
        </row>
        <row r="220">
          <cell r="K220">
            <v>1</v>
          </cell>
          <cell r="L220">
            <v>1</v>
          </cell>
          <cell r="M220">
            <v>1</v>
          </cell>
          <cell r="N220">
            <v>1</v>
          </cell>
          <cell r="O220">
            <v>1</v>
          </cell>
          <cell r="P220">
            <v>1</v>
          </cell>
          <cell r="Q220">
            <v>1</v>
          </cell>
          <cell r="R220">
            <v>1</v>
          </cell>
          <cell r="S220">
            <v>1</v>
          </cell>
          <cell r="T220">
            <v>1</v>
          </cell>
          <cell r="U220">
            <v>1</v>
          </cell>
          <cell r="V220">
            <v>1</v>
          </cell>
          <cell r="W220">
            <v>1</v>
          </cell>
          <cell r="X220">
            <v>1</v>
          </cell>
          <cell r="Y220">
            <v>1</v>
          </cell>
          <cell r="Z220">
            <v>1</v>
          </cell>
          <cell r="AA220">
            <v>1</v>
          </cell>
          <cell r="AB220">
            <v>1</v>
          </cell>
          <cell r="AC220">
            <v>1</v>
          </cell>
          <cell r="AD220">
            <v>1</v>
          </cell>
          <cell r="AP220">
            <v>2</v>
          </cell>
          <cell r="AQ220">
            <v>6</v>
          </cell>
          <cell r="AR220">
            <v>3</v>
          </cell>
          <cell r="AZ220">
            <v>1</v>
          </cell>
          <cell r="BA220">
            <v>1</v>
          </cell>
          <cell r="BB220">
            <v>1</v>
          </cell>
          <cell r="BC220">
            <v>1</v>
          </cell>
          <cell r="BD220">
            <v>1</v>
          </cell>
          <cell r="BE220">
            <v>1</v>
          </cell>
          <cell r="BF220">
            <v>1</v>
          </cell>
          <cell r="BG220">
            <v>1</v>
          </cell>
          <cell r="BH220">
            <v>1</v>
          </cell>
          <cell r="BI220">
            <v>1</v>
          </cell>
          <cell r="BJ220">
            <v>1</v>
          </cell>
          <cell r="BK220">
            <v>1</v>
          </cell>
          <cell r="BL220">
            <v>1</v>
          </cell>
          <cell r="BM220">
            <v>1</v>
          </cell>
          <cell r="BN220">
            <v>1</v>
          </cell>
          <cell r="BO220">
            <v>1</v>
          </cell>
          <cell r="BP220">
            <v>1</v>
          </cell>
          <cell r="BQ220">
            <v>1</v>
          </cell>
          <cell r="BR220">
            <v>1</v>
          </cell>
          <cell r="BS220">
            <v>1</v>
          </cell>
        </row>
        <row r="221">
          <cell r="K221">
            <v>1</v>
          </cell>
          <cell r="L221">
            <v>1</v>
          </cell>
          <cell r="M221">
            <v>1</v>
          </cell>
          <cell r="N221">
            <v>1</v>
          </cell>
          <cell r="O221">
            <v>1</v>
          </cell>
          <cell r="P221">
            <v>1</v>
          </cell>
          <cell r="Q221">
            <v>1</v>
          </cell>
          <cell r="R221">
            <v>1</v>
          </cell>
          <cell r="S221">
            <v>1</v>
          </cell>
          <cell r="T221">
            <v>1</v>
          </cell>
          <cell r="U221">
            <v>1</v>
          </cell>
          <cell r="V221">
            <v>1</v>
          </cell>
          <cell r="W221">
            <v>1</v>
          </cell>
          <cell r="X221">
            <v>1</v>
          </cell>
          <cell r="Y221">
            <v>1</v>
          </cell>
          <cell r="Z221">
            <v>1</v>
          </cell>
          <cell r="AA221">
            <v>1</v>
          </cell>
          <cell r="AB221">
            <v>1</v>
          </cell>
          <cell r="AC221">
            <v>1</v>
          </cell>
          <cell r="AD221">
            <v>1</v>
          </cell>
          <cell r="AP221">
            <v>2</v>
          </cell>
          <cell r="AQ221">
            <v>6</v>
          </cell>
          <cell r="AR221">
            <v>4</v>
          </cell>
          <cell r="AZ221">
            <v>1</v>
          </cell>
          <cell r="BA221">
            <v>1</v>
          </cell>
          <cell r="BB221">
            <v>1</v>
          </cell>
          <cell r="BC221">
            <v>1</v>
          </cell>
          <cell r="BD221">
            <v>1</v>
          </cell>
          <cell r="BE221">
            <v>1</v>
          </cell>
          <cell r="BF221">
            <v>1</v>
          </cell>
          <cell r="BG221">
            <v>1</v>
          </cell>
          <cell r="BH221">
            <v>1</v>
          </cell>
          <cell r="BI221">
            <v>1</v>
          </cell>
          <cell r="BJ221">
            <v>1</v>
          </cell>
          <cell r="BK221">
            <v>1</v>
          </cell>
          <cell r="BL221">
            <v>1</v>
          </cell>
          <cell r="BM221">
            <v>1</v>
          </cell>
          <cell r="BN221">
            <v>1</v>
          </cell>
          <cell r="BO221">
            <v>1</v>
          </cell>
          <cell r="BP221">
            <v>1</v>
          </cell>
          <cell r="BQ221">
            <v>1</v>
          </cell>
          <cell r="BR221">
            <v>1</v>
          </cell>
          <cell r="BS221">
            <v>1</v>
          </cell>
        </row>
        <row r="222">
          <cell r="K222">
            <v>1</v>
          </cell>
          <cell r="L222">
            <v>1</v>
          </cell>
          <cell r="M222">
            <v>1</v>
          </cell>
          <cell r="N222">
            <v>1</v>
          </cell>
          <cell r="O222">
            <v>1</v>
          </cell>
          <cell r="P222">
            <v>1</v>
          </cell>
          <cell r="Q222">
            <v>1</v>
          </cell>
          <cell r="R222">
            <v>1</v>
          </cell>
          <cell r="S222">
            <v>1</v>
          </cell>
          <cell r="T222">
            <v>1</v>
          </cell>
          <cell r="U222">
            <v>1</v>
          </cell>
          <cell r="V222">
            <v>1</v>
          </cell>
          <cell r="W222">
            <v>1</v>
          </cell>
          <cell r="X222">
            <v>1</v>
          </cell>
          <cell r="Y222">
            <v>1</v>
          </cell>
          <cell r="Z222">
            <v>1</v>
          </cell>
          <cell r="AA222">
            <v>1</v>
          </cell>
          <cell r="AB222">
            <v>1</v>
          </cell>
          <cell r="AC222">
            <v>1</v>
          </cell>
          <cell r="AD222">
            <v>1</v>
          </cell>
          <cell r="AP222">
            <v>2</v>
          </cell>
          <cell r="AQ222">
            <v>6</v>
          </cell>
          <cell r="AR222">
            <v>5</v>
          </cell>
          <cell r="AZ222">
            <v>1</v>
          </cell>
          <cell r="BA222">
            <v>1</v>
          </cell>
          <cell r="BB222">
            <v>1</v>
          </cell>
          <cell r="BC222">
            <v>1</v>
          </cell>
          <cell r="BD222">
            <v>1</v>
          </cell>
          <cell r="BE222">
            <v>1</v>
          </cell>
          <cell r="BF222">
            <v>1</v>
          </cell>
          <cell r="BG222">
            <v>1</v>
          </cell>
          <cell r="BH222">
            <v>1</v>
          </cell>
          <cell r="BI222">
            <v>1</v>
          </cell>
          <cell r="BJ222">
            <v>1</v>
          </cell>
          <cell r="BK222">
            <v>1</v>
          </cell>
          <cell r="BL222">
            <v>1</v>
          </cell>
          <cell r="BM222">
            <v>1</v>
          </cell>
          <cell r="BN222">
            <v>1</v>
          </cell>
          <cell r="BO222">
            <v>1</v>
          </cell>
          <cell r="BP222">
            <v>1</v>
          </cell>
          <cell r="BQ222">
            <v>1</v>
          </cell>
          <cell r="BR222">
            <v>1</v>
          </cell>
          <cell r="BS222">
            <v>1</v>
          </cell>
        </row>
        <row r="223">
          <cell r="K223">
            <v>1</v>
          </cell>
          <cell r="L223">
            <v>1</v>
          </cell>
          <cell r="M223">
            <v>1</v>
          </cell>
          <cell r="N223">
            <v>1</v>
          </cell>
          <cell r="O223">
            <v>1</v>
          </cell>
          <cell r="P223">
            <v>1</v>
          </cell>
          <cell r="Q223">
            <v>1</v>
          </cell>
          <cell r="R223">
            <v>1</v>
          </cell>
          <cell r="S223">
            <v>1</v>
          </cell>
          <cell r="T223">
            <v>1</v>
          </cell>
          <cell r="U223">
            <v>1</v>
          </cell>
          <cell r="V223">
            <v>1</v>
          </cell>
          <cell r="W223">
            <v>1</v>
          </cell>
          <cell r="X223">
            <v>1</v>
          </cell>
          <cell r="Y223">
            <v>1</v>
          </cell>
          <cell r="Z223">
            <v>1</v>
          </cell>
          <cell r="AA223">
            <v>1</v>
          </cell>
          <cell r="AB223">
            <v>1</v>
          </cell>
          <cell r="AC223">
            <v>1</v>
          </cell>
          <cell r="AD223">
            <v>1</v>
          </cell>
          <cell r="AP223">
            <v>2</v>
          </cell>
          <cell r="AQ223">
            <v>6</v>
          </cell>
          <cell r="AR223">
            <v>6</v>
          </cell>
          <cell r="AZ223">
            <v>1</v>
          </cell>
          <cell r="BA223">
            <v>1</v>
          </cell>
          <cell r="BB223">
            <v>1</v>
          </cell>
          <cell r="BC223">
            <v>1</v>
          </cell>
          <cell r="BD223">
            <v>1</v>
          </cell>
          <cell r="BE223">
            <v>1</v>
          </cell>
          <cell r="BF223">
            <v>1</v>
          </cell>
          <cell r="BG223">
            <v>1</v>
          </cell>
          <cell r="BH223">
            <v>1</v>
          </cell>
          <cell r="BI223">
            <v>1</v>
          </cell>
          <cell r="BJ223">
            <v>1</v>
          </cell>
          <cell r="BK223">
            <v>1</v>
          </cell>
          <cell r="BL223">
            <v>1</v>
          </cell>
          <cell r="BM223">
            <v>1</v>
          </cell>
          <cell r="BN223">
            <v>1</v>
          </cell>
          <cell r="BO223">
            <v>1</v>
          </cell>
          <cell r="BP223">
            <v>1</v>
          </cell>
          <cell r="BQ223">
            <v>1</v>
          </cell>
          <cell r="BR223">
            <v>1</v>
          </cell>
          <cell r="BS223">
            <v>1</v>
          </cell>
        </row>
        <row r="224">
          <cell r="K224">
            <v>1</v>
          </cell>
          <cell r="L224">
            <v>1</v>
          </cell>
          <cell r="M224">
            <v>1</v>
          </cell>
          <cell r="N224">
            <v>1</v>
          </cell>
          <cell r="O224">
            <v>1</v>
          </cell>
          <cell r="P224">
            <v>1</v>
          </cell>
          <cell r="Q224">
            <v>1</v>
          </cell>
          <cell r="R224">
            <v>1</v>
          </cell>
          <cell r="S224">
            <v>1</v>
          </cell>
          <cell r="T224">
            <v>1</v>
          </cell>
          <cell r="U224">
            <v>1</v>
          </cell>
          <cell r="V224">
            <v>1</v>
          </cell>
          <cell r="W224">
            <v>1</v>
          </cell>
          <cell r="X224">
            <v>1</v>
          </cell>
          <cell r="Y224">
            <v>1</v>
          </cell>
          <cell r="Z224">
            <v>1</v>
          </cell>
          <cell r="AA224">
            <v>1</v>
          </cell>
          <cell r="AB224">
            <v>1</v>
          </cell>
          <cell r="AC224">
            <v>1</v>
          </cell>
          <cell r="AD224">
            <v>1</v>
          </cell>
          <cell r="AP224">
            <v>2</v>
          </cell>
          <cell r="AQ224">
            <v>6</v>
          </cell>
          <cell r="AR224">
            <v>7</v>
          </cell>
          <cell r="AZ224">
            <v>1</v>
          </cell>
          <cell r="BA224">
            <v>1</v>
          </cell>
          <cell r="BB224">
            <v>1</v>
          </cell>
          <cell r="BC224">
            <v>1</v>
          </cell>
          <cell r="BD224">
            <v>1</v>
          </cell>
          <cell r="BE224">
            <v>1</v>
          </cell>
          <cell r="BF224">
            <v>1</v>
          </cell>
          <cell r="BG224">
            <v>1</v>
          </cell>
          <cell r="BH224">
            <v>1</v>
          </cell>
          <cell r="BI224">
            <v>1</v>
          </cell>
          <cell r="BJ224">
            <v>1</v>
          </cell>
          <cell r="BK224">
            <v>1</v>
          </cell>
          <cell r="BL224">
            <v>1</v>
          </cell>
          <cell r="BM224">
            <v>1</v>
          </cell>
          <cell r="BN224">
            <v>1</v>
          </cell>
          <cell r="BO224">
            <v>1</v>
          </cell>
          <cell r="BP224">
            <v>1</v>
          </cell>
          <cell r="BQ224">
            <v>1</v>
          </cell>
          <cell r="BR224">
            <v>1</v>
          </cell>
          <cell r="BS224">
            <v>1</v>
          </cell>
        </row>
        <row r="225">
          <cell r="K225">
            <v>1</v>
          </cell>
          <cell r="L225">
            <v>1</v>
          </cell>
          <cell r="M225">
            <v>1</v>
          </cell>
          <cell r="N225">
            <v>1</v>
          </cell>
          <cell r="O225">
            <v>1</v>
          </cell>
          <cell r="P225">
            <v>1</v>
          </cell>
          <cell r="Q225">
            <v>1</v>
          </cell>
          <cell r="R225">
            <v>1</v>
          </cell>
          <cell r="S225">
            <v>1</v>
          </cell>
          <cell r="T225">
            <v>1</v>
          </cell>
          <cell r="U225">
            <v>1</v>
          </cell>
          <cell r="V225">
            <v>1</v>
          </cell>
          <cell r="W225">
            <v>1</v>
          </cell>
          <cell r="X225">
            <v>1</v>
          </cell>
          <cell r="Y225">
            <v>1</v>
          </cell>
          <cell r="Z225">
            <v>1</v>
          </cell>
          <cell r="AA225">
            <v>1</v>
          </cell>
          <cell r="AB225">
            <v>1</v>
          </cell>
          <cell r="AC225">
            <v>1</v>
          </cell>
          <cell r="AD225">
            <v>1</v>
          </cell>
          <cell r="AP225">
            <v>2</v>
          </cell>
          <cell r="AQ225">
            <v>6</v>
          </cell>
          <cell r="AR225">
            <v>8</v>
          </cell>
          <cell r="AZ225">
            <v>1</v>
          </cell>
          <cell r="BA225">
            <v>1</v>
          </cell>
          <cell r="BB225">
            <v>1</v>
          </cell>
          <cell r="BC225">
            <v>1</v>
          </cell>
          <cell r="BD225">
            <v>1</v>
          </cell>
          <cell r="BE225">
            <v>1</v>
          </cell>
          <cell r="BF225">
            <v>1</v>
          </cell>
          <cell r="BG225">
            <v>1</v>
          </cell>
          <cell r="BH225">
            <v>1</v>
          </cell>
          <cell r="BI225">
            <v>1</v>
          </cell>
          <cell r="BJ225">
            <v>1</v>
          </cell>
          <cell r="BK225">
            <v>1</v>
          </cell>
          <cell r="BL225">
            <v>1</v>
          </cell>
          <cell r="BM225">
            <v>1</v>
          </cell>
          <cell r="BN225">
            <v>1</v>
          </cell>
          <cell r="BO225">
            <v>1</v>
          </cell>
          <cell r="BP225">
            <v>1</v>
          </cell>
          <cell r="BQ225">
            <v>1</v>
          </cell>
          <cell r="BR225">
            <v>1</v>
          </cell>
          <cell r="BS225">
            <v>1</v>
          </cell>
        </row>
        <row r="226">
          <cell r="K226">
            <v>1</v>
          </cell>
          <cell r="L226">
            <v>1</v>
          </cell>
          <cell r="M226">
            <v>1</v>
          </cell>
          <cell r="N226">
            <v>1</v>
          </cell>
          <cell r="O226">
            <v>1</v>
          </cell>
          <cell r="P226">
            <v>1</v>
          </cell>
          <cell r="Q226">
            <v>1</v>
          </cell>
          <cell r="R226">
            <v>1</v>
          </cell>
          <cell r="S226">
            <v>1</v>
          </cell>
          <cell r="T226">
            <v>1</v>
          </cell>
          <cell r="U226">
            <v>1</v>
          </cell>
          <cell r="V226">
            <v>1</v>
          </cell>
          <cell r="W226">
            <v>1</v>
          </cell>
          <cell r="X226">
            <v>1</v>
          </cell>
          <cell r="Y226">
            <v>1</v>
          </cell>
          <cell r="Z226">
            <v>1</v>
          </cell>
          <cell r="AA226">
            <v>1</v>
          </cell>
          <cell r="AB226">
            <v>1</v>
          </cell>
          <cell r="AC226">
            <v>1</v>
          </cell>
          <cell r="AD226">
            <v>1</v>
          </cell>
          <cell r="AP226">
            <v>2</v>
          </cell>
          <cell r="AQ226">
            <v>6</v>
          </cell>
          <cell r="AR226">
            <v>9</v>
          </cell>
          <cell r="AZ226">
            <v>1</v>
          </cell>
          <cell r="BA226">
            <v>1</v>
          </cell>
          <cell r="BB226">
            <v>1</v>
          </cell>
          <cell r="BC226">
            <v>1</v>
          </cell>
          <cell r="BD226">
            <v>1</v>
          </cell>
          <cell r="BE226">
            <v>1</v>
          </cell>
          <cell r="BF226">
            <v>1</v>
          </cell>
          <cell r="BG226">
            <v>1</v>
          </cell>
          <cell r="BH226">
            <v>1</v>
          </cell>
          <cell r="BI226">
            <v>1</v>
          </cell>
          <cell r="BJ226">
            <v>1</v>
          </cell>
          <cell r="BK226">
            <v>1</v>
          </cell>
          <cell r="BL226">
            <v>1</v>
          </cell>
          <cell r="BM226">
            <v>1</v>
          </cell>
          <cell r="BN226">
            <v>1</v>
          </cell>
          <cell r="BO226">
            <v>1</v>
          </cell>
          <cell r="BP226">
            <v>1</v>
          </cell>
          <cell r="BQ226">
            <v>1</v>
          </cell>
          <cell r="BR226">
            <v>1</v>
          </cell>
          <cell r="BS226">
            <v>1</v>
          </cell>
        </row>
        <row r="227">
          <cell r="K227">
            <v>1</v>
          </cell>
          <cell r="L227">
            <v>1</v>
          </cell>
          <cell r="M227">
            <v>1</v>
          </cell>
          <cell r="N227">
            <v>1</v>
          </cell>
          <cell r="O227">
            <v>1</v>
          </cell>
          <cell r="P227">
            <v>1</v>
          </cell>
          <cell r="Q227">
            <v>1</v>
          </cell>
          <cell r="R227">
            <v>1</v>
          </cell>
          <cell r="S227">
            <v>1</v>
          </cell>
          <cell r="T227">
            <v>1</v>
          </cell>
          <cell r="U227">
            <v>1</v>
          </cell>
          <cell r="V227">
            <v>1</v>
          </cell>
          <cell r="W227">
            <v>1</v>
          </cell>
          <cell r="X227">
            <v>1</v>
          </cell>
          <cell r="Y227">
            <v>1</v>
          </cell>
          <cell r="Z227">
            <v>1</v>
          </cell>
          <cell r="AA227">
            <v>1</v>
          </cell>
          <cell r="AB227">
            <v>1</v>
          </cell>
          <cell r="AC227">
            <v>1</v>
          </cell>
          <cell r="AD227">
            <v>1</v>
          </cell>
          <cell r="AP227">
            <v>2</v>
          </cell>
          <cell r="AQ227">
            <v>6</v>
          </cell>
          <cell r="AR227">
            <v>10</v>
          </cell>
          <cell r="AZ227">
            <v>1</v>
          </cell>
          <cell r="BA227">
            <v>1</v>
          </cell>
          <cell r="BB227">
            <v>1</v>
          </cell>
          <cell r="BC227">
            <v>1</v>
          </cell>
          <cell r="BD227">
            <v>1</v>
          </cell>
          <cell r="BE227">
            <v>1</v>
          </cell>
          <cell r="BF227">
            <v>1</v>
          </cell>
          <cell r="BG227">
            <v>1</v>
          </cell>
          <cell r="BH227">
            <v>1</v>
          </cell>
          <cell r="BI227">
            <v>1</v>
          </cell>
          <cell r="BJ227">
            <v>1</v>
          </cell>
          <cell r="BK227">
            <v>1</v>
          </cell>
          <cell r="BL227">
            <v>1</v>
          </cell>
          <cell r="BM227">
            <v>1</v>
          </cell>
          <cell r="BN227">
            <v>1</v>
          </cell>
          <cell r="BO227">
            <v>1</v>
          </cell>
          <cell r="BP227">
            <v>1</v>
          </cell>
          <cell r="BQ227">
            <v>1</v>
          </cell>
          <cell r="BR227">
            <v>1</v>
          </cell>
          <cell r="BS227">
            <v>1</v>
          </cell>
        </row>
        <row r="228">
          <cell r="K228">
            <v>1</v>
          </cell>
          <cell r="L228">
            <v>1</v>
          </cell>
          <cell r="M228">
            <v>1</v>
          </cell>
          <cell r="N228">
            <v>1</v>
          </cell>
          <cell r="O228">
            <v>1</v>
          </cell>
          <cell r="P228">
            <v>1</v>
          </cell>
          <cell r="Q228">
            <v>1</v>
          </cell>
          <cell r="R228">
            <v>1</v>
          </cell>
          <cell r="S228">
            <v>1</v>
          </cell>
          <cell r="T228">
            <v>1</v>
          </cell>
          <cell r="U228">
            <v>1</v>
          </cell>
          <cell r="V228">
            <v>1</v>
          </cell>
          <cell r="W228">
            <v>1</v>
          </cell>
          <cell r="X228">
            <v>1</v>
          </cell>
          <cell r="Y228">
            <v>1</v>
          </cell>
          <cell r="Z228">
            <v>1</v>
          </cell>
          <cell r="AA228">
            <v>1</v>
          </cell>
          <cell r="AB228">
            <v>1</v>
          </cell>
          <cell r="AC228">
            <v>1</v>
          </cell>
          <cell r="AD228">
            <v>1</v>
          </cell>
          <cell r="AP228">
            <v>2</v>
          </cell>
          <cell r="AQ228">
            <v>7</v>
          </cell>
          <cell r="AR228">
            <v>1</v>
          </cell>
          <cell r="AZ228">
            <v>1</v>
          </cell>
          <cell r="BA228">
            <v>1</v>
          </cell>
          <cell r="BB228">
            <v>1</v>
          </cell>
          <cell r="BC228">
            <v>1</v>
          </cell>
          <cell r="BD228">
            <v>1</v>
          </cell>
          <cell r="BE228">
            <v>1</v>
          </cell>
          <cell r="BF228">
            <v>1</v>
          </cell>
          <cell r="BG228">
            <v>1</v>
          </cell>
          <cell r="BH228">
            <v>1</v>
          </cell>
          <cell r="BI228">
            <v>1</v>
          </cell>
          <cell r="BJ228">
            <v>1</v>
          </cell>
          <cell r="BK228">
            <v>1</v>
          </cell>
          <cell r="BL228">
            <v>1</v>
          </cell>
          <cell r="BM228">
            <v>1</v>
          </cell>
          <cell r="BN228">
            <v>1</v>
          </cell>
          <cell r="BO228">
            <v>1</v>
          </cell>
          <cell r="BP228">
            <v>1</v>
          </cell>
          <cell r="BQ228">
            <v>1</v>
          </cell>
          <cell r="BR228">
            <v>1</v>
          </cell>
          <cell r="BS228">
            <v>1</v>
          </cell>
        </row>
        <row r="229">
          <cell r="K229">
            <v>1</v>
          </cell>
          <cell r="L229">
            <v>1</v>
          </cell>
          <cell r="M229">
            <v>1</v>
          </cell>
          <cell r="N229">
            <v>1</v>
          </cell>
          <cell r="O229">
            <v>1</v>
          </cell>
          <cell r="P229">
            <v>1</v>
          </cell>
          <cell r="Q229">
            <v>1</v>
          </cell>
          <cell r="R229">
            <v>1</v>
          </cell>
          <cell r="S229">
            <v>1</v>
          </cell>
          <cell r="T229">
            <v>1</v>
          </cell>
          <cell r="U229">
            <v>1</v>
          </cell>
          <cell r="V229">
            <v>1</v>
          </cell>
          <cell r="W229">
            <v>1</v>
          </cell>
          <cell r="X229">
            <v>1</v>
          </cell>
          <cell r="Y229">
            <v>1</v>
          </cell>
          <cell r="Z229">
            <v>1</v>
          </cell>
          <cell r="AA229">
            <v>1</v>
          </cell>
          <cell r="AB229">
            <v>1</v>
          </cell>
          <cell r="AC229">
            <v>1</v>
          </cell>
          <cell r="AD229">
            <v>1</v>
          </cell>
          <cell r="AP229">
            <v>2</v>
          </cell>
          <cell r="AQ229">
            <v>7</v>
          </cell>
          <cell r="AR229">
            <v>2</v>
          </cell>
          <cell r="AZ229">
            <v>1</v>
          </cell>
          <cell r="BA229">
            <v>1</v>
          </cell>
          <cell r="BB229">
            <v>1</v>
          </cell>
          <cell r="BC229">
            <v>1</v>
          </cell>
          <cell r="BD229">
            <v>1</v>
          </cell>
          <cell r="BE229">
            <v>1</v>
          </cell>
          <cell r="BF229">
            <v>1</v>
          </cell>
          <cell r="BG229">
            <v>1</v>
          </cell>
          <cell r="BH229">
            <v>1</v>
          </cell>
          <cell r="BI229">
            <v>1</v>
          </cell>
          <cell r="BJ229">
            <v>1</v>
          </cell>
          <cell r="BK229">
            <v>1</v>
          </cell>
          <cell r="BL229">
            <v>1</v>
          </cell>
          <cell r="BM229">
            <v>1</v>
          </cell>
          <cell r="BN229">
            <v>1</v>
          </cell>
          <cell r="BO229">
            <v>1</v>
          </cell>
          <cell r="BP229">
            <v>1</v>
          </cell>
          <cell r="BQ229">
            <v>1</v>
          </cell>
          <cell r="BR229">
            <v>1</v>
          </cell>
          <cell r="BS229">
            <v>1</v>
          </cell>
        </row>
        <row r="230">
          <cell r="K230">
            <v>1</v>
          </cell>
          <cell r="L230">
            <v>1</v>
          </cell>
          <cell r="M230">
            <v>1</v>
          </cell>
          <cell r="N230">
            <v>1</v>
          </cell>
          <cell r="O230">
            <v>1</v>
          </cell>
          <cell r="P230">
            <v>1</v>
          </cell>
          <cell r="Q230">
            <v>1</v>
          </cell>
          <cell r="R230">
            <v>1</v>
          </cell>
          <cell r="S230">
            <v>1</v>
          </cell>
          <cell r="T230">
            <v>1</v>
          </cell>
          <cell r="U230">
            <v>1</v>
          </cell>
          <cell r="V230">
            <v>1</v>
          </cell>
          <cell r="W230">
            <v>1</v>
          </cell>
          <cell r="X230">
            <v>1</v>
          </cell>
          <cell r="Y230">
            <v>1</v>
          </cell>
          <cell r="Z230">
            <v>1</v>
          </cell>
          <cell r="AA230">
            <v>1</v>
          </cell>
          <cell r="AB230">
            <v>1</v>
          </cell>
          <cell r="AC230">
            <v>1</v>
          </cell>
          <cell r="AD230">
            <v>1</v>
          </cell>
          <cell r="AP230">
            <v>2</v>
          </cell>
          <cell r="AQ230">
            <v>7</v>
          </cell>
          <cell r="AR230">
            <v>3</v>
          </cell>
          <cell r="AZ230">
            <v>1</v>
          </cell>
          <cell r="BA230">
            <v>1</v>
          </cell>
          <cell r="BB230">
            <v>1</v>
          </cell>
          <cell r="BC230">
            <v>1</v>
          </cell>
          <cell r="BD230">
            <v>1</v>
          </cell>
          <cell r="BE230">
            <v>1</v>
          </cell>
          <cell r="BF230">
            <v>1</v>
          </cell>
          <cell r="BG230">
            <v>1</v>
          </cell>
          <cell r="BH230">
            <v>1</v>
          </cell>
          <cell r="BI230">
            <v>1</v>
          </cell>
          <cell r="BJ230">
            <v>1</v>
          </cell>
          <cell r="BK230">
            <v>1</v>
          </cell>
          <cell r="BL230">
            <v>1</v>
          </cell>
          <cell r="BM230">
            <v>1</v>
          </cell>
          <cell r="BN230">
            <v>1</v>
          </cell>
          <cell r="BO230">
            <v>1</v>
          </cell>
          <cell r="BP230">
            <v>1</v>
          </cell>
          <cell r="BQ230">
            <v>1</v>
          </cell>
          <cell r="BR230">
            <v>1</v>
          </cell>
          <cell r="BS230">
            <v>1</v>
          </cell>
        </row>
        <row r="231">
          <cell r="K231">
            <v>1</v>
          </cell>
          <cell r="L231">
            <v>1</v>
          </cell>
          <cell r="M231">
            <v>1</v>
          </cell>
          <cell r="N231">
            <v>1</v>
          </cell>
          <cell r="O231">
            <v>1</v>
          </cell>
          <cell r="P231">
            <v>1</v>
          </cell>
          <cell r="Q231">
            <v>1</v>
          </cell>
          <cell r="R231">
            <v>1</v>
          </cell>
          <cell r="S231">
            <v>1</v>
          </cell>
          <cell r="T231">
            <v>1</v>
          </cell>
          <cell r="U231">
            <v>1</v>
          </cell>
          <cell r="V231">
            <v>1</v>
          </cell>
          <cell r="W231">
            <v>1</v>
          </cell>
          <cell r="X231">
            <v>1</v>
          </cell>
          <cell r="Y231">
            <v>1</v>
          </cell>
          <cell r="Z231">
            <v>1</v>
          </cell>
          <cell r="AA231">
            <v>1</v>
          </cell>
          <cell r="AB231">
            <v>1</v>
          </cell>
          <cell r="AC231">
            <v>1</v>
          </cell>
          <cell r="AD231">
            <v>1</v>
          </cell>
          <cell r="AP231">
            <v>2</v>
          </cell>
          <cell r="AQ231">
            <v>7</v>
          </cell>
          <cell r="AR231">
            <v>4</v>
          </cell>
          <cell r="AZ231">
            <v>1</v>
          </cell>
          <cell r="BA231">
            <v>1</v>
          </cell>
          <cell r="BB231">
            <v>1</v>
          </cell>
          <cell r="BC231">
            <v>1</v>
          </cell>
          <cell r="BD231">
            <v>1</v>
          </cell>
          <cell r="BE231">
            <v>1</v>
          </cell>
          <cell r="BF231">
            <v>1</v>
          </cell>
          <cell r="BG231">
            <v>1</v>
          </cell>
          <cell r="BH231">
            <v>1</v>
          </cell>
          <cell r="BI231">
            <v>1</v>
          </cell>
          <cell r="BJ231">
            <v>1</v>
          </cell>
          <cell r="BK231">
            <v>1</v>
          </cell>
          <cell r="BL231">
            <v>1</v>
          </cell>
          <cell r="BM231">
            <v>1</v>
          </cell>
          <cell r="BN231">
            <v>1</v>
          </cell>
          <cell r="BO231">
            <v>1</v>
          </cell>
          <cell r="BP231">
            <v>1</v>
          </cell>
          <cell r="BQ231">
            <v>1</v>
          </cell>
          <cell r="BR231">
            <v>1</v>
          </cell>
          <cell r="BS231">
            <v>1</v>
          </cell>
        </row>
        <row r="232">
          <cell r="K232">
            <v>1</v>
          </cell>
          <cell r="L232">
            <v>1</v>
          </cell>
          <cell r="M232">
            <v>1</v>
          </cell>
          <cell r="N232">
            <v>1</v>
          </cell>
          <cell r="O232">
            <v>1</v>
          </cell>
          <cell r="P232">
            <v>1</v>
          </cell>
          <cell r="Q232">
            <v>1</v>
          </cell>
          <cell r="R232">
            <v>1</v>
          </cell>
          <cell r="S232">
            <v>1</v>
          </cell>
          <cell r="T232">
            <v>1</v>
          </cell>
          <cell r="U232">
            <v>1</v>
          </cell>
          <cell r="V232">
            <v>1</v>
          </cell>
          <cell r="W232">
            <v>1</v>
          </cell>
          <cell r="X232">
            <v>1</v>
          </cell>
          <cell r="Y232">
            <v>1</v>
          </cell>
          <cell r="Z232">
            <v>1</v>
          </cell>
          <cell r="AA232">
            <v>1</v>
          </cell>
          <cell r="AB232">
            <v>1</v>
          </cell>
          <cell r="AC232">
            <v>1</v>
          </cell>
          <cell r="AD232">
            <v>1</v>
          </cell>
          <cell r="AP232">
            <v>2</v>
          </cell>
          <cell r="AQ232">
            <v>7</v>
          </cell>
          <cell r="AR232">
            <v>5</v>
          </cell>
          <cell r="AZ232">
            <v>1</v>
          </cell>
          <cell r="BA232">
            <v>1</v>
          </cell>
          <cell r="BB232">
            <v>1</v>
          </cell>
          <cell r="BC232">
            <v>1</v>
          </cell>
          <cell r="BD232">
            <v>1</v>
          </cell>
          <cell r="BE232">
            <v>1</v>
          </cell>
          <cell r="BF232">
            <v>1</v>
          </cell>
          <cell r="BG232">
            <v>1</v>
          </cell>
          <cell r="BH232">
            <v>1</v>
          </cell>
          <cell r="BI232">
            <v>1</v>
          </cell>
          <cell r="BJ232">
            <v>1</v>
          </cell>
          <cell r="BK232">
            <v>1</v>
          </cell>
          <cell r="BL232">
            <v>1</v>
          </cell>
          <cell r="BM232">
            <v>1</v>
          </cell>
          <cell r="BN232">
            <v>1</v>
          </cell>
          <cell r="BO232">
            <v>1</v>
          </cell>
          <cell r="BP232">
            <v>1</v>
          </cell>
          <cell r="BQ232">
            <v>1</v>
          </cell>
          <cell r="BR232">
            <v>1</v>
          </cell>
          <cell r="BS232">
            <v>1</v>
          </cell>
        </row>
        <row r="233">
          <cell r="K233">
            <v>1</v>
          </cell>
          <cell r="L233">
            <v>1</v>
          </cell>
          <cell r="M233">
            <v>1</v>
          </cell>
          <cell r="N233">
            <v>1</v>
          </cell>
          <cell r="O233">
            <v>1</v>
          </cell>
          <cell r="P233">
            <v>1</v>
          </cell>
          <cell r="Q233">
            <v>1</v>
          </cell>
          <cell r="R233">
            <v>1</v>
          </cell>
          <cell r="S233">
            <v>1</v>
          </cell>
          <cell r="T233">
            <v>1</v>
          </cell>
          <cell r="U233">
            <v>1</v>
          </cell>
          <cell r="V233">
            <v>1</v>
          </cell>
          <cell r="W233">
            <v>1</v>
          </cell>
          <cell r="X233">
            <v>1</v>
          </cell>
          <cell r="Y233">
            <v>1</v>
          </cell>
          <cell r="Z233">
            <v>1</v>
          </cell>
          <cell r="AA233">
            <v>1</v>
          </cell>
          <cell r="AB233">
            <v>1</v>
          </cell>
          <cell r="AC233">
            <v>1</v>
          </cell>
          <cell r="AD233">
            <v>1</v>
          </cell>
          <cell r="AP233">
            <v>2</v>
          </cell>
          <cell r="AQ233">
            <v>7</v>
          </cell>
          <cell r="AR233">
            <v>6</v>
          </cell>
          <cell r="AZ233">
            <v>1</v>
          </cell>
          <cell r="BA233">
            <v>1</v>
          </cell>
          <cell r="BB233">
            <v>1</v>
          </cell>
          <cell r="BC233">
            <v>1</v>
          </cell>
          <cell r="BD233">
            <v>1</v>
          </cell>
          <cell r="BE233">
            <v>1</v>
          </cell>
          <cell r="BF233">
            <v>1</v>
          </cell>
          <cell r="BG233">
            <v>1</v>
          </cell>
          <cell r="BH233">
            <v>1</v>
          </cell>
          <cell r="BI233">
            <v>1</v>
          </cell>
          <cell r="BJ233">
            <v>1</v>
          </cell>
          <cell r="BK233">
            <v>1</v>
          </cell>
          <cell r="BL233">
            <v>1</v>
          </cell>
          <cell r="BM233">
            <v>1</v>
          </cell>
          <cell r="BN233">
            <v>1</v>
          </cell>
          <cell r="BO233">
            <v>1</v>
          </cell>
          <cell r="BP233">
            <v>1</v>
          </cell>
          <cell r="BQ233">
            <v>1</v>
          </cell>
          <cell r="BR233">
            <v>1</v>
          </cell>
          <cell r="BS233">
            <v>1</v>
          </cell>
        </row>
        <row r="234">
          <cell r="K234">
            <v>1</v>
          </cell>
          <cell r="L234">
            <v>1</v>
          </cell>
          <cell r="M234">
            <v>1</v>
          </cell>
          <cell r="N234">
            <v>1</v>
          </cell>
          <cell r="O234">
            <v>1</v>
          </cell>
          <cell r="P234">
            <v>1</v>
          </cell>
          <cell r="Q234">
            <v>1</v>
          </cell>
          <cell r="R234">
            <v>1</v>
          </cell>
          <cell r="S234">
            <v>1</v>
          </cell>
          <cell r="T234">
            <v>1</v>
          </cell>
          <cell r="U234">
            <v>1</v>
          </cell>
          <cell r="V234">
            <v>1</v>
          </cell>
          <cell r="W234">
            <v>1</v>
          </cell>
          <cell r="X234">
            <v>1</v>
          </cell>
          <cell r="Y234">
            <v>1</v>
          </cell>
          <cell r="Z234">
            <v>1</v>
          </cell>
          <cell r="AA234">
            <v>1</v>
          </cell>
          <cell r="AB234">
            <v>1</v>
          </cell>
          <cell r="AC234">
            <v>1</v>
          </cell>
          <cell r="AD234">
            <v>1</v>
          </cell>
          <cell r="AP234">
            <v>2</v>
          </cell>
          <cell r="AQ234">
            <v>7</v>
          </cell>
          <cell r="AR234">
            <v>7</v>
          </cell>
          <cell r="AZ234">
            <v>1</v>
          </cell>
          <cell r="BA234">
            <v>1</v>
          </cell>
          <cell r="BB234">
            <v>1</v>
          </cell>
          <cell r="BC234">
            <v>1</v>
          </cell>
          <cell r="BD234">
            <v>1</v>
          </cell>
          <cell r="BE234">
            <v>1</v>
          </cell>
          <cell r="BF234">
            <v>1</v>
          </cell>
          <cell r="BG234">
            <v>1</v>
          </cell>
          <cell r="BH234">
            <v>1</v>
          </cell>
          <cell r="BI234">
            <v>1</v>
          </cell>
          <cell r="BJ234">
            <v>1</v>
          </cell>
          <cell r="BK234">
            <v>1</v>
          </cell>
          <cell r="BL234">
            <v>1</v>
          </cell>
          <cell r="BM234">
            <v>1</v>
          </cell>
          <cell r="BN234">
            <v>1</v>
          </cell>
          <cell r="BO234">
            <v>1</v>
          </cell>
          <cell r="BP234">
            <v>1</v>
          </cell>
          <cell r="BQ234">
            <v>1</v>
          </cell>
          <cell r="BR234">
            <v>1</v>
          </cell>
          <cell r="BS234">
            <v>1</v>
          </cell>
        </row>
        <row r="235">
          <cell r="K235">
            <v>1</v>
          </cell>
          <cell r="L235">
            <v>1</v>
          </cell>
          <cell r="M235">
            <v>1</v>
          </cell>
          <cell r="N235">
            <v>1</v>
          </cell>
          <cell r="O235">
            <v>1</v>
          </cell>
          <cell r="P235">
            <v>1</v>
          </cell>
          <cell r="Q235">
            <v>1</v>
          </cell>
          <cell r="R235">
            <v>1</v>
          </cell>
          <cell r="S235">
            <v>1</v>
          </cell>
          <cell r="T235">
            <v>1</v>
          </cell>
          <cell r="U235">
            <v>1</v>
          </cell>
          <cell r="V235">
            <v>1</v>
          </cell>
          <cell r="W235">
            <v>1</v>
          </cell>
          <cell r="X235">
            <v>1</v>
          </cell>
          <cell r="Y235">
            <v>1</v>
          </cell>
          <cell r="Z235">
            <v>1</v>
          </cell>
          <cell r="AA235">
            <v>1</v>
          </cell>
          <cell r="AB235">
            <v>1</v>
          </cell>
          <cell r="AC235">
            <v>1</v>
          </cell>
          <cell r="AD235">
            <v>1</v>
          </cell>
          <cell r="AP235">
            <v>2</v>
          </cell>
          <cell r="AQ235">
            <v>7</v>
          </cell>
          <cell r="AR235">
            <v>8</v>
          </cell>
          <cell r="AZ235">
            <v>1</v>
          </cell>
          <cell r="BA235">
            <v>1</v>
          </cell>
          <cell r="BB235">
            <v>1</v>
          </cell>
          <cell r="BC235">
            <v>1</v>
          </cell>
          <cell r="BD235">
            <v>1</v>
          </cell>
          <cell r="BE235">
            <v>1</v>
          </cell>
          <cell r="BF235">
            <v>1</v>
          </cell>
          <cell r="BG235">
            <v>1</v>
          </cell>
          <cell r="BH235">
            <v>1</v>
          </cell>
          <cell r="BI235">
            <v>1</v>
          </cell>
          <cell r="BJ235">
            <v>1</v>
          </cell>
          <cell r="BK235">
            <v>1</v>
          </cell>
          <cell r="BL235">
            <v>1</v>
          </cell>
          <cell r="BM235">
            <v>1</v>
          </cell>
          <cell r="BN235">
            <v>1</v>
          </cell>
          <cell r="BO235">
            <v>1</v>
          </cell>
          <cell r="BP235">
            <v>1</v>
          </cell>
          <cell r="BQ235">
            <v>1</v>
          </cell>
          <cell r="BR235">
            <v>1</v>
          </cell>
          <cell r="BS235">
            <v>1</v>
          </cell>
        </row>
        <row r="236">
          <cell r="K236">
            <v>1</v>
          </cell>
          <cell r="L236">
            <v>1</v>
          </cell>
          <cell r="M236">
            <v>1</v>
          </cell>
          <cell r="N236">
            <v>1</v>
          </cell>
          <cell r="O236">
            <v>1</v>
          </cell>
          <cell r="P236">
            <v>1</v>
          </cell>
          <cell r="Q236">
            <v>1</v>
          </cell>
          <cell r="R236">
            <v>1</v>
          </cell>
          <cell r="S236">
            <v>1</v>
          </cell>
          <cell r="T236">
            <v>1</v>
          </cell>
          <cell r="U236">
            <v>1</v>
          </cell>
          <cell r="V236">
            <v>1</v>
          </cell>
          <cell r="W236">
            <v>1</v>
          </cell>
          <cell r="X236">
            <v>1</v>
          </cell>
          <cell r="Y236">
            <v>1</v>
          </cell>
          <cell r="Z236">
            <v>1</v>
          </cell>
          <cell r="AA236">
            <v>1</v>
          </cell>
          <cell r="AB236">
            <v>1</v>
          </cell>
          <cell r="AC236">
            <v>1</v>
          </cell>
          <cell r="AD236">
            <v>1</v>
          </cell>
          <cell r="AP236">
            <v>2</v>
          </cell>
          <cell r="AQ236">
            <v>7</v>
          </cell>
          <cell r="AR236">
            <v>9</v>
          </cell>
          <cell r="AZ236">
            <v>1</v>
          </cell>
          <cell r="BA236">
            <v>1</v>
          </cell>
          <cell r="BB236">
            <v>1</v>
          </cell>
          <cell r="BC236">
            <v>1</v>
          </cell>
          <cell r="BD236">
            <v>1</v>
          </cell>
          <cell r="BE236">
            <v>1</v>
          </cell>
          <cell r="BF236">
            <v>1</v>
          </cell>
          <cell r="BG236">
            <v>1</v>
          </cell>
          <cell r="BH236">
            <v>1</v>
          </cell>
          <cell r="BI236">
            <v>1</v>
          </cell>
          <cell r="BJ236">
            <v>1</v>
          </cell>
          <cell r="BK236">
            <v>1</v>
          </cell>
          <cell r="BL236">
            <v>1</v>
          </cell>
          <cell r="BM236">
            <v>1</v>
          </cell>
          <cell r="BN236">
            <v>1</v>
          </cell>
          <cell r="BO236">
            <v>1</v>
          </cell>
          <cell r="BP236">
            <v>1</v>
          </cell>
          <cell r="BQ236">
            <v>1</v>
          </cell>
          <cell r="BR236">
            <v>1</v>
          </cell>
          <cell r="BS236">
            <v>1</v>
          </cell>
        </row>
        <row r="237">
          <cell r="K237">
            <v>1</v>
          </cell>
          <cell r="L237">
            <v>1</v>
          </cell>
          <cell r="M237">
            <v>1</v>
          </cell>
          <cell r="N237">
            <v>1</v>
          </cell>
          <cell r="O237">
            <v>1</v>
          </cell>
          <cell r="P237">
            <v>1</v>
          </cell>
          <cell r="Q237">
            <v>1</v>
          </cell>
          <cell r="R237">
            <v>1</v>
          </cell>
          <cell r="S237">
            <v>1</v>
          </cell>
          <cell r="T237">
            <v>1</v>
          </cell>
          <cell r="U237">
            <v>1</v>
          </cell>
          <cell r="V237">
            <v>1</v>
          </cell>
          <cell r="W237">
            <v>1</v>
          </cell>
          <cell r="X237">
            <v>1</v>
          </cell>
          <cell r="Y237">
            <v>1</v>
          </cell>
          <cell r="Z237">
            <v>1</v>
          </cell>
          <cell r="AA237">
            <v>1</v>
          </cell>
          <cell r="AB237">
            <v>1</v>
          </cell>
          <cell r="AC237">
            <v>1</v>
          </cell>
          <cell r="AD237">
            <v>1</v>
          </cell>
          <cell r="AP237">
            <v>2</v>
          </cell>
          <cell r="AQ237">
            <v>7</v>
          </cell>
          <cell r="AR237">
            <v>10</v>
          </cell>
          <cell r="AZ237">
            <v>1</v>
          </cell>
          <cell r="BA237">
            <v>1</v>
          </cell>
          <cell r="BB237">
            <v>1</v>
          </cell>
          <cell r="BC237">
            <v>1</v>
          </cell>
          <cell r="BD237">
            <v>1</v>
          </cell>
          <cell r="BE237">
            <v>1</v>
          </cell>
          <cell r="BF237">
            <v>1</v>
          </cell>
          <cell r="BG237">
            <v>1</v>
          </cell>
          <cell r="BH237">
            <v>1</v>
          </cell>
          <cell r="BI237">
            <v>1</v>
          </cell>
          <cell r="BJ237">
            <v>1</v>
          </cell>
          <cell r="BK237">
            <v>1</v>
          </cell>
          <cell r="BL237">
            <v>1</v>
          </cell>
          <cell r="BM237">
            <v>1</v>
          </cell>
          <cell r="BN237">
            <v>1</v>
          </cell>
          <cell r="BO237">
            <v>1</v>
          </cell>
          <cell r="BP237">
            <v>1</v>
          </cell>
          <cell r="BQ237">
            <v>1</v>
          </cell>
          <cell r="BR237">
            <v>1</v>
          </cell>
          <cell r="BS237">
            <v>1</v>
          </cell>
        </row>
        <row r="238">
          <cell r="K238">
            <v>1</v>
          </cell>
          <cell r="L238">
            <v>1</v>
          </cell>
          <cell r="M238">
            <v>1</v>
          </cell>
          <cell r="N238">
            <v>1</v>
          </cell>
          <cell r="O238">
            <v>1</v>
          </cell>
          <cell r="P238">
            <v>1</v>
          </cell>
          <cell r="Q238">
            <v>1</v>
          </cell>
          <cell r="R238">
            <v>1</v>
          </cell>
          <cell r="S238">
            <v>1</v>
          </cell>
          <cell r="T238">
            <v>1</v>
          </cell>
          <cell r="U238">
            <v>1</v>
          </cell>
          <cell r="V238">
            <v>1</v>
          </cell>
          <cell r="W238">
            <v>1</v>
          </cell>
          <cell r="X238">
            <v>1</v>
          </cell>
          <cell r="Y238">
            <v>1</v>
          </cell>
          <cell r="Z238">
            <v>1</v>
          </cell>
          <cell r="AA238">
            <v>1</v>
          </cell>
          <cell r="AB238">
            <v>1</v>
          </cell>
          <cell r="AC238">
            <v>1</v>
          </cell>
          <cell r="AD238">
            <v>1</v>
          </cell>
          <cell r="AP238">
            <v>2</v>
          </cell>
          <cell r="AQ238">
            <v>8</v>
          </cell>
          <cell r="AR238">
            <v>1</v>
          </cell>
          <cell r="AZ238">
            <v>1</v>
          </cell>
          <cell r="BA238">
            <v>1</v>
          </cell>
          <cell r="BB238">
            <v>1</v>
          </cell>
          <cell r="BC238">
            <v>1</v>
          </cell>
          <cell r="BD238">
            <v>1</v>
          </cell>
          <cell r="BE238">
            <v>1</v>
          </cell>
          <cell r="BF238">
            <v>1</v>
          </cell>
          <cell r="BG238">
            <v>1</v>
          </cell>
          <cell r="BH238">
            <v>1</v>
          </cell>
          <cell r="BI238">
            <v>1</v>
          </cell>
          <cell r="BJ238">
            <v>1</v>
          </cell>
          <cell r="BK238">
            <v>1</v>
          </cell>
          <cell r="BL238">
            <v>1</v>
          </cell>
          <cell r="BM238">
            <v>1</v>
          </cell>
          <cell r="BN238">
            <v>1</v>
          </cell>
          <cell r="BO238">
            <v>1</v>
          </cell>
          <cell r="BP238">
            <v>1</v>
          </cell>
          <cell r="BQ238">
            <v>1</v>
          </cell>
          <cell r="BR238">
            <v>1</v>
          </cell>
          <cell r="BS238">
            <v>1</v>
          </cell>
        </row>
        <row r="239">
          <cell r="K239">
            <v>1</v>
          </cell>
          <cell r="L239">
            <v>1</v>
          </cell>
          <cell r="M239">
            <v>1</v>
          </cell>
          <cell r="N239">
            <v>1</v>
          </cell>
          <cell r="O239">
            <v>1</v>
          </cell>
          <cell r="P239">
            <v>1</v>
          </cell>
          <cell r="Q239">
            <v>1</v>
          </cell>
          <cell r="R239">
            <v>1</v>
          </cell>
          <cell r="S239">
            <v>1</v>
          </cell>
          <cell r="T239">
            <v>1</v>
          </cell>
          <cell r="U239">
            <v>1</v>
          </cell>
          <cell r="V239">
            <v>1</v>
          </cell>
          <cell r="W239">
            <v>1</v>
          </cell>
          <cell r="X239">
            <v>1</v>
          </cell>
          <cell r="Y239">
            <v>1</v>
          </cell>
          <cell r="Z239">
            <v>1</v>
          </cell>
          <cell r="AA239">
            <v>1</v>
          </cell>
          <cell r="AB239">
            <v>1</v>
          </cell>
          <cell r="AC239">
            <v>1</v>
          </cell>
          <cell r="AD239">
            <v>1</v>
          </cell>
          <cell r="AP239">
            <v>2</v>
          </cell>
          <cell r="AQ239">
            <v>8</v>
          </cell>
          <cell r="AR239">
            <v>2</v>
          </cell>
          <cell r="AZ239">
            <v>1</v>
          </cell>
          <cell r="BA239">
            <v>1</v>
          </cell>
          <cell r="BB239">
            <v>1</v>
          </cell>
          <cell r="BC239">
            <v>1</v>
          </cell>
          <cell r="BD239">
            <v>1</v>
          </cell>
          <cell r="BE239">
            <v>1</v>
          </cell>
          <cell r="BF239">
            <v>1</v>
          </cell>
          <cell r="BG239">
            <v>1</v>
          </cell>
          <cell r="BH239">
            <v>1</v>
          </cell>
          <cell r="BI239">
            <v>1</v>
          </cell>
          <cell r="BJ239">
            <v>1</v>
          </cell>
          <cell r="BK239">
            <v>1</v>
          </cell>
          <cell r="BL239">
            <v>1</v>
          </cell>
          <cell r="BM239">
            <v>1</v>
          </cell>
          <cell r="BN239">
            <v>1</v>
          </cell>
          <cell r="BO239">
            <v>1</v>
          </cell>
          <cell r="BP239">
            <v>1</v>
          </cell>
          <cell r="BQ239">
            <v>1</v>
          </cell>
          <cell r="BR239">
            <v>1</v>
          </cell>
          <cell r="BS239">
            <v>1</v>
          </cell>
        </row>
        <row r="240">
          <cell r="K240">
            <v>1</v>
          </cell>
          <cell r="L240">
            <v>1</v>
          </cell>
          <cell r="M240">
            <v>1</v>
          </cell>
          <cell r="N240">
            <v>1</v>
          </cell>
          <cell r="O240">
            <v>1</v>
          </cell>
          <cell r="P240">
            <v>1</v>
          </cell>
          <cell r="Q240">
            <v>1</v>
          </cell>
          <cell r="R240">
            <v>1</v>
          </cell>
          <cell r="S240">
            <v>1</v>
          </cell>
          <cell r="T240">
            <v>1</v>
          </cell>
          <cell r="U240">
            <v>1</v>
          </cell>
          <cell r="V240">
            <v>1</v>
          </cell>
          <cell r="W240">
            <v>1</v>
          </cell>
          <cell r="X240">
            <v>1</v>
          </cell>
          <cell r="Y240">
            <v>1</v>
          </cell>
          <cell r="Z240">
            <v>1</v>
          </cell>
          <cell r="AA240">
            <v>1</v>
          </cell>
          <cell r="AB240">
            <v>1</v>
          </cell>
          <cell r="AC240">
            <v>1</v>
          </cell>
          <cell r="AD240">
            <v>1</v>
          </cell>
          <cell r="AP240">
            <v>2</v>
          </cell>
          <cell r="AQ240">
            <v>8</v>
          </cell>
          <cell r="AR240">
            <v>3</v>
          </cell>
          <cell r="AZ240">
            <v>1</v>
          </cell>
          <cell r="BA240">
            <v>1</v>
          </cell>
          <cell r="BB240">
            <v>1</v>
          </cell>
          <cell r="BC240">
            <v>1</v>
          </cell>
          <cell r="BD240">
            <v>1</v>
          </cell>
          <cell r="BE240">
            <v>1</v>
          </cell>
          <cell r="BF240">
            <v>1</v>
          </cell>
          <cell r="BG240">
            <v>1</v>
          </cell>
          <cell r="BH240">
            <v>1</v>
          </cell>
          <cell r="BI240">
            <v>1</v>
          </cell>
          <cell r="BJ240">
            <v>1</v>
          </cell>
          <cell r="BK240">
            <v>1</v>
          </cell>
          <cell r="BL240">
            <v>1</v>
          </cell>
          <cell r="BM240">
            <v>1</v>
          </cell>
          <cell r="BN240">
            <v>1</v>
          </cell>
          <cell r="BO240">
            <v>1</v>
          </cell>
          <cell r="BP240">
            <v>1</v>
          </cell>
          <cell r="BQ240">
            <v>1</v>
          </cell>
          <cell r="BR240">
            <v>1</v>
          </cell>
          <cell r="BS240">
            <v>1</v>
          </cell>
        </row>
        <row r="241">
          <cell r="K241">
            <v>1</v>
          </cell>
          <cell r="L241">
            <v>1</v>
          </cell>
          <cell r="M241">
            <v>1</v>
          </cell>
          <cell r="N241">
            <v>1</v>
          </cell>
          <cell r="O241">
            <v>1</v>
          </cell>
          <cell r="P241">
            <v>1</v>
          </cell>
          <cell r="Q241">
            <v>1</v>
          </cell>
          <cell r="R241">
            <v>1</v>
          </cell>
          <cell r="S241">
            <v>1</v>
          </cell>
          <cell r="T241">
            <v>1</v>
          </cell>
          <cell r="U241">
            <v>1</v>
          </cell>
          <cell r="V241">
            <v>1</v>
          </cell>
          <cell r="W241">
            <v>1</v>
          </cell>
          <cell r="X241">
            <v>1</v>
          </cell>
          <cell r="Y241">
            <v>1</v>
          </cell>
          <cell r="Z241">
            <v>1</v>
          </cell>
          <cell r="AA241">
            <v>1</v>
          </cell>
          <cell r="AB241">
            <v>1</v>
          </cell>
          <cell r="AC241">
            <v>1</v>
          </cell>
          <cell r="AD241">
            <v>1</v>
          </cell>
          <cell r="AP241">
            <v>2</v>
          </cell>
          <cell r="AQ241">
            <v>8</v>
          </cell>
          <cell r="AR241">
            <v>4</v>
          </cell>
          <cell r="AZ241">
            <v>1</v>
          </cell>
          <cell r="BA241">
            <v>1</v>
          </cell>
          <cell r="BB241">
            <v>1</v>
          </cell>
          <cell r="BC241">
            <v>1</v>
          </cell>
          <cell r="BD241">
            <v>1</v>
          </cell>
          <cell r="BE241">
            <v>1</v>
          </cell>
          <cell r="BF241">
            <v>1</v>
          </cell>
          <cell r="BG241">
            <v>1</v>
          </cell>
          <cell r="BH241">
            <v>1</v>
          </cell>
          <cell r="BI241">
            <v>1</v>
          </cell>
          <cell r="BJ241">
            <v>1</v>
          </cell>
          <cell r="BK241">
            <v>1</v>
          </cell>
          <cell r="BL241">
            <v>1</v>
          </cell>
          <cell r="BM241">
            <v>1</v>
          </cell>
          <cell r="BN241">
            <v>1</v>
          </cell>
          <cell r="BO241">
            <v>1</v>
          </cell>
          <cell r="BP241">
            <v>1</v>
          </cell>
          <cell r="BQ241">
            <v>1</v>
          </cell>
          <cell r="BR241">
            <v>1</v>
          </cell>
          <cell r="BS241">
            <v>1</v>
          </cell>
        </row>
        <row r="242">
          <cell r="K242">
            <v>1</v>
          </cell>
          <cell r="L242">
            <v>1</v>
          </cell>
          <cell r="M242">
            <v>1</v>
          </cell>
          <cell r="N242">
            <v>1</v>
          </cell>
          <cell r="O242">
            <v>1</v>
          </cell>
          <cell r="P242">
            <v>1</v>
          </cell>
          <cell r="Q242">
            <v>1</v>
          </cell>
          <cell r="R242">
            <v>1</v>
          </cell>
          <cell r="S242">
            <v>1</v>
          </cell>
          <cell r="T242">
            <v>1</v>
          </cell>
          <cell r="U242">
            <v>1</v>
          </cell>
          <cell r="V242">
            <v>1</v>
          </cell>
          <cell r="W242">
            <v>1</v>
          </cell>
          <cell r="X242">
            <v>1</v>
          </cell>
          <cell r="Y242">
            <v>1</v>
          </cell>
          <cell r="Z242">
            <v>1</v>
          </cell>
          <cell r="AA242">
            <v>1</v>
          </cell>
          <cell r="AB242">
            <v>1</v>
          </cell>
          <cell r="AC242">
            <v>1</v>
          </cell>
          <cell r="AD242">
            <v>1</v>
          </cell>
          <cell r="AP242">
            <v>2</v>
          </cell>
          <cell r="AQ242">
            <v>8</v>
          </cell>
          <cell r="AR242">
            <v>5</v>
          </cell>
          <cell r="AZ242">
            <v>1</v>
          </cell>
          <cell r="BA242">
            <v>1</v>
          </cell>
          <cell r="BB242">
            <v>1</v>
          </cell>
          <cell r="BC242">
            <v>1</v>
          </cell>
          <cell r="BD242">
            <v>1</v>
          </cell>
          <cell r="BE242">
            <v>1</v>
          </cell>
          <cell r="BF242">
            <v>1</v>
          </cell>
          <cell r="BG242">
            <v>1</v>
          </cell>
          <cell r="BH242">
            <v>1</v>
          </cell>
          <cell r="BI242">
            <v>1</v>
          </cell>
          <cell r="BJ242">
            <v>1</v>
          </cell>
          <cell r="BK242">
            <v>1</v>
          </cell>
          <cell r="BL242">
            <v>1</v>
          </cell>
          <cell r="BM242">
            <v>1</v>
          </cell>
          <cell r="BN242">
            <v>1</v>
          </cell>
          <cell r="BO242">
            <v>1</v>
          </cell>
          <cell r="BP242">
            <v>1</v>
          </cell>
          <cell r="BQ242">
            <v>1</v>
          </cell>
          <cell r="BR242">
            <v>1</v>
          </cell>
          <cell r="BS242">
            <v>1</v>
          </cell>
        </row>
        <row r="243">
          <cell r="K243">
            <v>1</v>
          </cell>
          <cell r="L243">
            <v>1</v>
          </cell>
          <cell r="M243">
            <v>1</v>
          </cell>
          <cell r="N243">
            <v>1</v>
          </cell>
          <cell r="O243">
            <v>1</v>
          </cell>
          <cell r="P243">
            <v>1</v>
          </cell>
          <cell r="Q243">
            <v>1</v>
          </cell>
          <cell r="R243">
            <v>1</v>
          </cell>
          <cell r="S243">
            <v>1</v>
          </cell>
          <cell r="T243">
            <v>1</v>
          </cell>
          <cell r="U243">
            <v>1</v>
          </cell>
          <cell r="V243">
            <v>1</v>
          </cell>
          <cell r="W243">
            <v>1</v>
          </cell>
          <cell r="X243">
            <v>1</v>
          </cell>
          <cell r="Y243">
            <v>1</v>
          </cell>
          <cell r="Z243">
            <v>1</v>
          </cell>
          <cell r="AA243">
            <v>1</v>
          </cell>
          <cell r="AB243">
            <v>1</v>
          </cell>
          <cell r="AC243">
            <v>1</v>
          </cell>
          <cell r="AD243">
            <v>1</v>
          </cell>
          <cell r="AP243">
            <v>2</v>
          </cell>
          <cell r="AQ243">
            <v>8</v>
          </cell>
          <cell r="AR243">
            <v>6</v>
          </cell>
          <cell r="AZ243">
            <v>1</v>
          </cell>
          <cell r="BA243">
            <v>1</v>
          </cell>
          <cell r="BB243">
            <v>1</v>
          </cell>
          <cell r="BC243">
            <v>1</v>
          </cell>
          <cell r="BD243">
            <v>1</v>
          </cell>
          <cell r="BE243">
            <v>1</v>
          </cell>
          <cell r="BF243">
            <v>1</v>
          </cell>
          <cell r="BG243">
            <v>1</v>
          </cell>
          <cell r="BH243">
            <v>1</v>
          </cell>
          <cell r="BI243">
            <v>1</v>
          </cell>
          <cell r="BJ243">
            <v>1</v>
          </cell>
          <cell r="BK243">
            <v>1</v>
          </cell>
          <cell r="BL243">
            <v>1</v>
          </cell>
          <cell r="BM243">
            <v>1</v>
          </cell>
          <cell r="BN243">
            <v>1</v>
          </cell>
          <cell r="BO243">
            <v>1</v>
          </cell>
          <cell r="BP243">
            <v>1</v>
          </cell>
          <cell r="BQ243">
            <v>1</v>
          </cell>
          <cell r="BR243">
            <v>1</v>
          </cell>
          <cell r="BS243">
            <v>1</v>
          </cell>
        </row>
        <row r="244">
          <cell r="K244">
            <v>1</v>
          </cell>
          <cell r="L244">
            <v>1</v>
          </cell>
          <cell r="M244">
            <v>1</v>
          </cell>
          <cell r="N244">
            <v>1</v>
          </cell>
          <cell r="O244">
            <v>1</v>
          </cell>
          <cell r="P244">
            <v>1</v>
          </cell>
          <cell r="Q244">
            <v>1</v>
          </cell>
          <cell r="R244">
            <v>1</v>
          </cell>
          <cell r="S244">
            <v>1</v>
          </cell>
          <cell r="T244">
            <v>1</v>
          </cell>
          <cell r="U244">
            <v>1</v>
          </cell>
          <cell r="V244">
            <v>1</v>
          </cell>
          <cell r="W244">
            <v>1</v>
          </cell>
          <cell r="X244">
            <v>1</v>
          </cell>
          <cell r="Y244">
            <v>1</v>
          </cell>
          <cell r="Z244">
            <v>1</v>
          </cell>
          <cell r="AA244">
            <v>1</v>
          </cell>
          <cell r="AB244">
            <v>1</v>
          </cell>
          <cell r="AC244">
            <v>1</v>
          </cell>
          <cell r="AD244">
            <v>1</v>
          </cell>
          <cell r="AP244">
            <v>2</v>
          </cell>
          <cell r="AQ244">
            <v>8</v>
          </cell>
          <cell r="AR244">
            <v>7</v>
          </cell>
          <cell r="AZ244">
            <v>1</v>
          </cell>
          <cell r="BA244">
            <v>1</v>
          </cell>
          <cell r="BB244">
            <v>1</v>
          </cell>
          <cell r="BC244">
            <v>1</v>
          </cell>
          <cell r="BD244">
            <v>1</v>
          </cell>
          <cell r="BE244">
            <v>1</v>
          </cell>
          <cell r="BF244">
            <v>1</v>
          </cell>
          <cell r="BG244">
            <v>1</v>
          </cell>
          <cell r="BH244">
            <v>1</v>
          </cell>
          <cell r="BI244">
            <v>1</v>
          </cell>
          <cell r="BJ244">
            <v>1</v>
          </cell>
          <cell r="BK244">
            <v>1</v>
          </cell>
          <cell r="BL244">
            <v>1</v>
          </cell>
          <cell r="BM244">
            <v>1</v>
          </cell>
          <cell r="BN244">
            <v>1</v>
          </cell>
          <cell r="BO244">
            <v>1</v>
          </cell>
          <cell r="BP244">
            <v>1</v>
          </cell>
          <cell r="BQ244">
            <v>1</v>
          </cell>
          <cell r="BR244">
            <v>1</v>
          </cell>
          <cell r="BS244">
            <v>1</v>
          </cell>
        </row>
        <row r="245">
          <cell r="K245">
            <v>1</v>
          </cell>
          <cell r="L245">
            <v>1</v>
          </cell>
          <cell r="M245">
            <v>1</v>
          </cell>
          <cell r="N245">
            <v>1</v>
          </cell>
          <cell r="O245">
            <v>1</v>
          </cell>
          <cell r="P245">
            <v>1</v>
          </cell>
          <cell r="Q245">
            <v>1</v>
          </cell>
          <cell r="R245">
            <v>1</v>
          </cell>
          <cell r="S245">
            <v>1</v>
          </cell>
          <cell r="T245">
            <v>1</v>
          </cell>
          <cell r="U245">
            <v>1</v>
          </cell>
          <cell r="V245">
            <v>1</v>
          </cell>
          <cell r="W245">
            <v>1</v>
          </cell>
          <cell r="X245">
            <v>1</v>
          </cell>
          <cell r="Y245">
            <v>1</v>
          </cell>
          <cell r="Z245">
            <v>1</v>
          </cell>
          <cell r="AA245">
            <v>1</v>
          </cell>
          <cell r="AB245">
            <v>1</v>
          </cell>
          <cell r="AC245">
            <v>1</v>
          </cell>
          <cell r="AD245">
            <v>1</v>
          </cell>
          <cell r="AP245">
            <v>2</v>
          </cell>
          <cell r="AQ245">
            <v>8</v>
          </cell>
          <cell r="AR245">
            <v>8</v>
          </cell>
          <cell r="AZ245">
            <v>1</v>
          </cell>
          <cell r="BA245">
            <v>1</v>
          </cell>
          <cell r="BB245">
            <v>1</v>
          </cell>
          <cell r="BC245">
            <v>1</v>
          </cell>
          <cell r="BD245">
            <v>1</v>
          </cell>
          <cell r="BE245">
            <v>1</v>
          </cell>
          <cell r="BF245">
            <v>1</v>
          </cell>
          <cell r="BG245">
            <v>1</v>
          </cell>
          <cell r="BH245">
            <v>1</v>
          </cell>
          <cell r="BI245">
            <v>1</v>
          </cell>
          <cell r="BJ245">
            <v>1</v>
          </cell>
          <cell r="BK245">
            <v>1</v>
          </cell>
          <cell r="BL245">
            <v>1</v>
          </cell>
          <cell r="BM245">
            <v>1</v>
          </cell>
          <cell r="BN245">
            <v>1</v>
          </cell>
          <cell r="BO245">
            <v>1</v>
          </cell>
          <cell r="BP245">
            <v>1</v>
          </cell>
          <cell r="BQ245">
            <v>1</v>
          </cell>
          <cell r="BR245">
            <v>1</v>
          </cell>
          <cell r="BS245">
            <v>1</v>
          </cell>
        </row>
        <row r="246">
          <cell r="K246">
            <v>1</v>
          </cell>
          <cell r="L246">
            <v>1</v>
          </cell>
          <cell r="M246">
            <v>1</v>
          </cell>
          <cell r="N246">
            <v>1</v>
          </cell>
          <cell r="O246">
            <v>1</v>
          </cell>
          <cell r="P246">
            <v>1</v>
          </cell>
          <cell r="Q246">
            <v>1</v>
          </cell>
          <cell r="R246">
            <v>1</v>
          </cell>
          <cell r="S246">
            <v>1</v>
          </cell>
          <cell r="T246">
            <v>1</v>
          </cell>
          <cell r="U246">
            <v>1</v>
          </cell>
          <cell r="V246">
            <v>1</v>
          </cell>
          <cell r="W246">
            <v>1</v>
          </cell>
          <cell r="X246">
            <v>1</v>
          </cell>
          <cell r="Y246">
            <v>1</v>
          </cell>
          <cell r="Z246">
            <v>1</v>
          </cell>
          <cell r="AA246">
            <v>1</v>
          </cell>
          <cell r="AB246">
            <v>1</v>
          </cell>
          <cell r="AC246">
            <v>1</v>
          </cell>
          <cell r="AD246">
            <v>1</v>
          </cell>
          <cell r="AP246">
            <v>2</v>
          </cell>
          <cell r="AQ246">
            <v>8</v>
          </cell>
          <cell r="AR246">
            <v>9</v>
          </cell>
          <cell r="AZ246">
            <v>1</v>
          </cell>
          <cell r="BA246">
            <v>1</v>
          </cell>
          <cell r="BB246">
            <v>1</v>
          </cell>
          <cell r="BC246">
            <v>1</v>
          </cell>
          <cell r="BD246">
            <v>1</v>
          </cell>
          <cell r="BE246">
            <v>1</v>
          </cell>
          <cell r="BF246">
            <v>1</v>
          </cell>
          <cell r="BG246">
            <v>1</v>
          </cell>
          <cell r="BH246">
            <v>1</v>
          </cell>
          <cell r="BI246">
            <v>1</v>
          </cell>
          <cell r="BJ246">
            <v>1</v>
          </cell>
          <cell r="BK246">
            <v>1</v>
          </cell>
          <cell r="BL246">
            <v>1</v>
          </cell>
          <cell r="BM246">
            <v>1</v>
          </cell>
          <cell r="BN246">
            <v>1</v>
          </cell>
          <cell r="BO246">
            <v>1</v>
          </cell>
          <cell r="BP246">
            <v>1</v>
          </cell>
          <cell r="BQ246">
            <v>1</v>
          </cell>
          <cell r="BR246">
            <v>1</v>
          </cell>
          <cell r="BS246">
            <v>1</v>
          </cell>
        </row>
        <row r="247">
          <cell r="K247">
            <v>1</v>
          </cell>
          <cell r="L247">
            <v>1</v>
          </cell>
          <cell r="M247">
            <v>1</v>
          </cell>
          <cell r="N247">
            <v>1</v>
          </cell>
          <cell r="O247">
            <v>1</v>
          </cell>
          <cell r="P247">
            <v>1</v>
          </cell>
          <cell r="Q247">
            <v>1</v>
          </cell>
          <cell r="R247">
            <v>1</v>
          </cell>
          <cell r="S247">
            <v>1</v>
          </cell>
          <cell r="T247">
            <v>1</v>
          </cell>
          <cell r="U247">
            <v>1</v>
          </cell>
          <cell r="V247">
            <v>1</v>
          </cell>
          <cell r="W247">
            <v>1</v>
          </cell>
          <cell r="X247">
            <v>1</v>
          </cell>
          <cell r="Y247">
            <v>1</v>
          </cell>
          <cell r="Z247">
            <v>1</v>
          </cell>
          <cell r="AA247">
            <v>1</v>
          </cell>
          <cell r="AB247">
            <v>1</v>
          </cell>
          <cell r="AC247">
            <v>1</v>
          </cell>
          <cell r="AD247">
            <v>1</v>
          </cell>
          <cell r="AP247">
            <v>2</v>
          </cell>
          <cell r="AQ247">
            <v>8</v>
          </cell>
          <cell r="AR247">
            <v>10</v>
          </cell>
          <cell r="AZ247">
            <v>1</v>
          </cell>
          <cell r="BA247">
            <v>1</v>
          </cell>
          <cell r="BB247">
            <v>1</v>
          </cell>
          <cell r="BC247">
            <v>1</v>
          </cell>
          <cell r="BD247">
            <v>1</v>
          </cell>
          <cell r="BE247">
            <v>1</v>
          </cell>
          <cell r="BF247">
            <v>1</v>
          </cell>
          <cell r="BG247">
            <v>1</v>
          </cell>
          <cell r="BH247">
            <v>1</v>
          </cell>
          <cell r="BI247">
            <v>1</v>
          </cell>
          <cell r="BJ247">
            <v>1</v>
          </cell>
          <cell r="BK247">
            <v>1</v>
          </cell>
          <cell r="BL247">
            <v>1</v>
          </cell>
          <cell r="BM247">
            <v>1</v>
          </cell>
          <cell r="BN247">
            <v>1</v>
          </cell>
          <cell r="BO247">
            <v>1</v>
          </cell>
          <cell r="BP247">
            <v>1</v>
          </cell>
          <cell r="BQ247">
            <v>1</v>
          </cell>
          <cell r="BR247">
            <v>1</v>
          </cell>
          <cell r="BS247">
            <v>1</v>
          </cell>
        </row>
        <row r="248">
          <cell r="K248">
            <v>1</v>
          </cell>
          <cell r="L248">
            <v>1</v>
          </cell>
          <cell r="M248">
            <v>1</v>
          </cell>
          <cell r="N248">
            <v>1</v>
          </cell>
          <cell r="O248">
            <v>1</v>
          </cell>
          <cell r="P248">
            <v>1</v>
          </cell>
          <cell r="Q248">
            <v>1</v>
          </cell>
          <cell r="R248">
            <v>1</v>
          </cell>
          <cell r="S248">
            <v>1</v>
          </cell>
          <cell r="T248">
            <v>1</v>
          </cell>
          <cell r="U248">
            <v>1</v>
          </cell>
          <cell r="V248">
            <v>1</v>
          </cell>
          <cell r="W248">
            <v>1</v>
          </cell>
          <cell r="X248">
            <v>1</v>
          </cell>
          <cell r="Y248">
            <v>1</v>
          </cell>
          <cell r="Z248">
            <v>1</v>
          </cell>
          <cell r="AA248">
            <v>1</v>
          </cell>
          <cell r="AB248">
            <v>1</v>
          </cell>
          <cell r="AC248">
            <v>1</v>
          </cell>
          <cell r="AD248">
            <v>1</v>
          </cell>
          <cell r="AP248">
            <v>2</v>
          </cell>
          <cell r="AQ248">
            <v>9</v>
          </cell>
          <cell r="AR248">
            <v>1</v>
          </cell>
          <cell r="AZ248">
            <v>1</v>
          </cell>
          <cell r="BA248">
            <v>1</v>
          </cell>
          <cell r="BB248">
            <v>1</v>
          </cell>
          <cell r="BC248">
            <v>1</v>
          </cell>
          <cell r="BD248">
            <v>1</v>
          </cell>
          <cell r="BE248">
            <v>1</v>
          </cell>
          <cell r="BF248">
            <v>1</v>
          </cell>
          <cell r="BG248">
            <v>1</v>
          </cell>
          <cell r="BH248">
            <v>1</v>
          </cell>
          <cell r="BI248">
            <v>1</v>
          </cell>
          <cell r="BJ248">
            <v>1</v>
          </cell>
          <cell r="BK248">
            <v>1</v>
          </cell>
          <cell r="BL248">
            <v>1</v>
          </cell>
          <cell r="BM248">
            <v>1</v>
          </cell>
          <cell r="BN248">
            <v>1</v>
          </cell>
          <cell r="BO248">
            <v>1</v>
          </cell>
          <cell r="BP248">
            <v>1</v>
          </cell>
          <cell r="BQ248">
            <v>1</v>
          </cell>
          <cell r="BR248">
            <v>1</v>
          </cell>
          <cell r="BS248">
            <v>1</v>
          </cell>
        </row>
        <row r="249">
          <cell r="K249">
            <v>1</v>
          </cell>
          <cell r="L249">
            <v>1</v>
          </cell>
          <cell r="M249">
            <v>1</v>
          </cell>
          <cell r="N249">
            <v>1</v>
          </cell>
          <cell r="O249">
            <v>1</v>
          </cell>
          <cell r="P249">
            <v>1</v>
          </cell>
          <cell r="Q249">
            <v>1</v>
          </cell>
          <cell r="R249">
            <v>1</v>
          </cell>
          <cell r="S249">
            <v>1</v>
          </cell>
          <cell r="T249">
            <v>1</v>
          </cell>
          <cell r="U249">
            <v>1</v>
          </cell>
          <cell r="V249">
            <v>1</v>
          </cell>
          <cell r="W249">
            <v>1</v>
          </cell>
          <cell r="X249">
            <v>1</v>
          </cell>
          <cell r="Y249">
            <v>1</v>
          </cell>
          <cell r="Z249">
            <v>1</v>
          </cell>
          <cell r="AA249">
            <v>1</v>
          </cell>
          <cell r="AB249">
            <v>1</v>
          </cell>
          <cell r="AC249">
            <v>1</v>
          </cell>
          <cell r="AD249">
            <v>1</v>
          </cell>
          <cell r="AP249">
            <v>2</v>
          </cell>
          <cell r="AQ249">
            <v>9</v>
          </cell>
          <cell r="AR249">
            <v>2</v>
          </cell>
          <cell r="AZ249">
            <v>1</v>
          </cell>
          <cell r="BA249">
            <v>1</v>
          </cell>
          <cell r="BB249">
            <v>1</v>
          </cell>
          <cell r="BC249">
            <v>1</v>
          </cell>
          <cell r="BD249">
            <v>1</v>
          </cell>
          <cell r="BE249">
            <v>1</v>
          </cell>
          <cell r="BF249">
            <v>1</v>
          </cell>
          <cell r="BG249">
            <v>1</v>
          </cell>
          <cell r="BH249">
            <v>1</v>
          </cell>
          <cell r="BI249">
            <v>1</v>
          </cell>
          <cell r="BJ249">
            <v>1</v>
          </cell>
          <cell r="BK249">
            <v>1</v>
          </cell>
          <cell r="BL249">
            <v>1</v>
          </cell>
          <cell r="BM249">
            <v>1</v>
          </cell>
          <cell r="BN249">
            <v>1</v>
          </cell>
          <cell r="BO249">
            <v>1</v>
          </cell>
          <cell r="BP249">
            <v>1</v>
          </cell>
          <cell r="BQ249">
            <v>1</v>
          </cell>
          <cell r="BR249">
            <v>1</v>
          </cell>
          <cell r="BS249">
            <v>1</v>
          </cell>
        </row>
        <row r="250">
          <cell r="K250">
            <v>1</v>
          </cell>
          <cell r="L250">
            <v>1</v>
          </cell>
          <cell r="M250">
            <v>1</v>
          </cell>
          <cell r="N250">
            <v>1</v>
          </cell>
          <cell r="O250">
            <v>1</v>
          </cell>
          <cell r="P250">
            <v>1</v>
          </cell>
          <cell r="Q250">
            <v>1</v>
          </cell>
          <cell r="R250">
            <v>1</v>
          </cell>
          <cell r="S250">
            <v>1</v>
          </cell>
          <cell r="T250">
            <v>1</v>
          </cell>
          <cell r="U250">
            <v>1</v>
          </cell>
          <cell r="V250">
            <v>1</v>
          </cell>
          <cell r="W250">
            <v>1</v>
          </cell>
          <cell r="X250">
            <v>1</v>
          </cell>
          <cell r="Y250">
            <v>1</v>
          </cell>
          <cell r="Z250">
            <v>1</v>
          </cell>
          <cell r="AA250">
            <v>1</v>
          </cell>
          <cell r="AB250">
            <v>1</v>
          </cell>
          <cell r="AC250">
            <v>1</v>
          </cell>
          <cell r="AD250">
            <v>1</v>
          </cell>
          <cell r="AP250">
            <v>2</v>
          </cell>
          <cell r="AQ250">
            <v>9</v>
          </cell>
          <cell r="AR250">
            <v>3</v>
          </cell>
          <cell r="AZ250">
            <v>1</v>
          </cell>
          <cell r="BA250">
            <v>1</v>
          </cell>
          <cell r="BB250">
            <v>1</v>
          </cell>
          <cell r="BC250">
            <v>1</v>
          </cell>
          <cell r="BD250">
            <v>1</v>
          </cell>
          <cell r="BE250">
            <v>1</v>
          </cell>
          <cell r="BF250">
            <v>1</v>
          </cell>
          <cell r="BG250">
            <v>1</v>
          </cell>
          <cell r="BH250">
            <v>1</v>
          </cell>
          <cell r="BI250">
            <v>1</v>
          </cell>
          <cell r="BJ250">
            <v>1</v>
          </cell>
          <cell r="BK250">
            <v>1</v>
          </cell>
          <cell r="BL250">
            <v>1</v>
          </cell>
          <cell r="BM250">
            <v>1</v>
          </cell>
          <cell r="BN250">
            <v>1</v>
          </cell>
          <cell r="BO250">
            <v>1</v>
          </cell>
          <cell r="BP250">
            <v>1</v>
          </cell>
          <cell r="BQ250">
            <v>1</v>
          </cell>
          <cell r="BR250">
            <v>1</v>
          </cell>
          <cell r="BS250">
            <v>1</v>
          </cell>
        </row>
        <row r="251">
          <cell r="K251">
            <v>1</v>
          </cell>
          <cell r="L251">
            <v>1</v>
          </cell>
          <cell r="M251">
            <v>1</v>
          </cell>
          <cell r="N251">
            <v>1</v>
          </cell>
          <cell r="O251">
            <v>1</v>
          </cell>
          <cell r="P251">
            <v>1</v>
          </cell>
          <cell r="Q251">
            <v>1</v>
          </cell>
          <cell r="R251">
            <v>1</v>
          </cell>
          <cell r="S251">
            <v>1</v>
          </cell>
          <cell r="T251">
            <v>1</v>
          </cell>
          <cell r="U251">
            <v>1</v>
          </cell>
          <cell r="V251">
            <v>1</v>
          </cell>
          <cell r="W251">
            <v>1</v>
          </cell>
          <cell r="X251">
            <v>1</v>
          </cell>
          <cell r="Y251">
            <v>1</v>
          </cell>
          <cell r="Z251">
            <v>1</v>
          </cell>
          <cell r="AA251">
            <v>1</v>
          </cell>
          <cell r="AB251">
            <v>1</v>
          </cell>
          <cell r="AC251">
            <v>1</v>
          </cell>
          <cell r="AD251">
            <v>1</v>
          </cell>
          <cell r="AP251">
            <v>2</v>
          </cell>
          <cell r="AQ251">
            <v>9</v>
          </cell>
          <cell r="AR251">
            <v>4</v>
          </cell>
          <cell r="AZ251">
            <v>1</v>
          </cell>
          <cell r="BA251">
            <v>1</v>
          </cell>
          <cell r="BB251">
            <v>1</v>
          </cell>
          <cell r="BC251">
            <v>1</v>
          </cell>
          <cell r="BD251">
            <v>1</v>
          </cell>
          <cell r="BE251">
            <v>1</v>
          </cell>
          <cell r="BF251">
            <v>1</v>
          </cell>
          <cell r="BG251">
            <v>1</v>
          </cell>
          <cell r="BH251">
            <v>1</v>
          </cell>
          <cell r="BI251">
            <v>1</v>
          </cell>
          <cell r="BJ251">
            <v>1</v>
          </cell>
          <cell r="BK251">
            <v>1</v>
          </cell>
          <cell r="BL251">
            <v>1</v>
          </cell>
          <cell r="BM251">
            <v>1</v>
          </cell>
          <cell r="BN251">
            <v>1</v>
          </cell>
          <cell r="BO251">
            <v>1</v>
          </cell>
          <cell r="BP251">
            <v>1</v>
          </cell>
          <cell r="BQ251">
            <v>1</v>
          </cell>
          <cell r="BR251">
            <v>1</v>
          </cell>
          <cell r="BS251">
            <v>1</v>
          </cell>
        </row>
        <row r="252">
          <cell r="K252">
            <v>1</v>
          </cell>
          <cell r="L252">
            <v>1</v>
          </cell>
          <cell r="M252">
            <v>1</v>
          </cell>
          <cell r="N252">
            <v>1</v>
          </cell>
          <cell r="O252">
            <v>1</v>
          </cell>
          <cell r="P252">
            <v>1</v>
          </cell>
          <cell r="Q252">
            <v>1</v>
          </cell>
          <cell r="R252">
            <v>1</v>
          </cell>
          <cell r="S252">
            <v>1</v>
          </cell>
          <cell r="T252">
            <v>1</v>
          </cell>
          <cell r="U252">
            <v>1</v>
          </cell>
          <cell r="V252">
            <v>1</v>
          </cell>
          <cell r="W252">
            <v>1</v>
          </cell>
          <cell r="X252">
            <v>1</v>
          </cell>
          <cell r="Y252">
            <v>1</v>
          </cell>
          <cell r="Z252">
            <v>1</v>
          </cell>
          <cell r="AA252">
            <v>1</v>
          </cell>
          <cell r="AB252">
            <v>1</v>
          </cell>
          <cell r="AC252">
            <v>1</v>
          </cell>
          <cell r="AD252">
            <v>1</v>
          </cell>
          <cell r="AP252">
            <v>2</v>
          </cell>
          <cell r="AQ252">
            <v>9</v>
          </cell>
          <cell r="AR252">
            <v>5</v>
          </cell>
          <cell r="AZ252">
            <v>1</v>
          </cell>
          <cell r="BA252">
            <v>1</v>
          </cell>
          <cell r="BB252">
            <v>1</v>
          </cell>
          <cell r="BC252">
            <v>1</v>
          </cell>
          <cell r="BD252">
            <v>1</v>
          </cell>
          <cell r="BE252">
            <v>1</v>
          </cell>
          <cell r="BF252">
            <v>1</v>
          </cell>
          <cell r="BG252">
            <v>1</v>
          </cell>
          <cell r="BH252">
            <v>1</v>
          </cell>
          <cell r="BI252">
            <v>1</v>
          </cell>
          <cell r="BJ252">
            <v>1</v>
          </cell>
          <cell r="BK252">
            <v>1</v>
          </cell>
          <cell r="BL252">
            <v>1</v>
          </cell>
          <cell r="BM252">
            <v>1</v>
          </cell>
          <cell r="BN252">
            <v>1</v>
          </cell>
          <cell r="BO252">
            <v>1</v>
          </cell>
          <cell r="BP252">
            <v>1</v>
          </cell>
          <cell r="BQ252">
            <v>1</v>
          </cell>
          <cell r="BR252">
            <v>1</v>
          </cell>
          <cell r="BS252">
            <v>1</v>
          </cell>
        </row>
        <row r="253">
          <cell r="K253">
            <v>1</v>
          </cell>
          <cell r="L253">
            <v>1</v>
          </cell>
          <cell r="M253">
            <v>1</v>
          </cell>
          <cell r="N253">
            <v>1</v>
          </cell>
          <cell r="O253">
            <v>1</v>
          </cell>
          <cell r="P253">
            <v>1</v>
          </cell>
          <cell r="Q253">
            <v>1</v>
          </cell>
          <cell r="R253">
            <v>1</v>
          </cell>
          <cell r="S253">
            <v>1</v>
          </cell>
          <cell r="T253">
            <v>1</v>
          </cell>
          <cell r="U253">
            <v>1</v>
          </cell>
          <cell r="V253">
            <v>1</v>
          </cell>
          <cell r="W253">
            <v>1</v>
          </cell>
          <cell r="X253">
            <v>1</v>
          </cell>
          <cell r="Y253">
            <v>1</v>
          </cell>
          <cell r="Z253">
            <v>1</v>
          </cell>
          <cell r="AA253">
            <v>1</v>
          </cell>
          <cell r="AB253">
            <v>1</v>
          </cell>
          <cell r="AC253">
            <v>1</v>
          </cell>
          <cell r="AD253">
            <v>1</v>
          </cell>
          <cell r="AP253">
            <v>2</v>
          </cell>
          <cell r="AQ253">
            <v>9</v>
          </cell>
          <cell r="AR253">
            <v>6</v>
          </cell>
          <cell r="AZ253">
            <v>1</v>
          </cell>
          <cell r="BA253">
            <v>1</v>
          </cell>
          <cell r="BB253">
            <v>1</v>
          </cell>
          <cell r="BC253">
            <v>1</v>
          </cell>
          <cell r="BD253">
            <v>1</v>
          </cell>
          <cell r="BE253">
            <v>1</v>
          </cell>
          <cell r="BF253">
            <v>1</v>
          </cell>
          <cell r="BG253">
            <v>1</v>
          </cell>
          <cell r="BH253">
            <v>1</v>
          </cell>
          <cell r="BI253">
            <v>1</v>
          </cell>
          <cell r="BJ253">
            <v>1</v>
          </cell>
          <cell r="BK253">
            <v>1</v>
          </cell>
          <cell r="BL253">
            <v>1</v>
          </cell>
          <cell r="BM253">
            <v>1</v>
          </cell>
          <cell r="BN253">
            <v>1</v>
          </cell>
          <cell r="BO253">
            <v>1</v>
          </cell>
          <cell r="BP253">
            <v>1</v>
          </cell>
          <cell r="BQ253">
            <v>1</v>
          </cell>
          <cell r="BR253">
            <v>1</v>
          </cell>
          <cell r="BS253">
            <v>1</v>
          </cell>
        </row>
        <row r="254">
          <cell r="K254">
            <v>1</v>
          </cell>
          <cell r="L254">
            <v>1</v>
          </cell>
          <cell r="M254">
            <v>1</v>
          </cell>
          <cell r="N254">
            <v>1</v>
          </cell>
          <cell r="O254">
            <v>1</v>
          </cell>
          <cell r="P254">
            <v>1</v>
          </cell>
          <cell r="Q254">
            <v>1</v>
          </cell>
          <cell r="R254">
            <v>1</v>
          </cell>
          <cell r="S254">
            <v>1</v>
          </cell>
          <cell r="T254">
            <v>1</v>
          </cell>
          <cell r="U254">
            <v>1</v>
          </cell>
          <cell r="V254">
            <v>1</v>
          </cell>
          <cell r="W254">
            <v>1</v>
          </cell>
          <cell r="X254">
            <v>1</v>
          </cell>
          <cell r="Y254">
            <v>1</v>
          </cell>
          <cell r="Z254">
            <v>1</v>
          </cell>
          <cell r="AA254">
            <v>1</v>
          </cell>
          <cell r="AB254">
            <v>1</v>
          </cell>
          <cell r="AC254">
            <v>1</v>
          </cell>
          <cell r="AD254">
            <v>1</v>
          </cell>
          <cell r="AP254">
            <v>2</v>
          </cell>
          <cell r="AQ254">
            <v>9</v>
          </cell>
          <cell r="AR254">
            <v>7</v>
          </cell>
          <cell r="AZ254">
            <v>1</v>
          </cell>
          <cell r="BA254">
            <v>1</v>
          </cell>
          <cell r="BB254">
            <v>1</v>
          </cell>
          <cell r="BC254">
            <v>1</v>
          </cell>
          <cell r="BD254">
            <v>1</v>
          </cell>
          <cell r="BE254">
            <v>1</v>
          </cell>
          <cell r="BF254">
            <v>1</v>
          </cell>
          <cell r="BG254">
            <v>1</v>
          </cell>
          <cell r="BH254">
            <v>1</v>
          </cell>
          <cell r="BI254">
            <v>1</v>
          </cell>
          <cell r="BJ254">
            <v>1</v>
          </cell>
          <cell r="BK254">
            <v>1</v>
          </cell>
          <cell r="BL254">
            <v>1</v>
          </cell>
          <cell r="BM254">
            <v>1</v>
          </cell>
          <cell r="BN254">
            <v>1</v>
          </cell>
          <cell r="BO254">
            <v>1</v>
          </cell>
          <cell r="BP254">
            <v>1</v>
          </cell>
          <cell r="BQ254">
            <v>1</v>
          </cell>
          <cell r="BR254">
            <v>1</v>
          </cell>
          <cell r="BS254">
            <v>1</v>
          </cell>
        </row>
        <row r="255">
          <cell r="K255">
            <v>1</v>
          </cell>
          <cell r="L255">
            <v>1</v>
          </cell>
          <cell r="M255">
            <v>1</v>
          </cell>
          <cell r="N255">
            <v>1</v>
          </cell>
          <cell r="O255">
            <v>1</v>
          </cell>
          <cell r="P255">
            <v>1</v>
          </cell>
          <cell r="Q255">
            <v>1</v>
          </cell>
          <cell r="R255">
            <v>1</v>
          </cell>
          <cell r="S255">
            <v>1</v>
          </cell>
          <cell r="T255">
            <v>1</v>
          </cell>
          <cell r="U255">
            <v>1</v>
          </cell>
          <cell r="V255">
            <v>1</v>
          </cell>
          <cell r="W255">
            <v>1</v>
          </cell>
          <cell r="X255">
            <v>1</v>
          </cell>
          <cell r="Y255">
            <v>1</v>
          </cell>
          <cell r="Z255">
            <v>1</v>
          </cell>
          <cell r="AA255">
            <v>1</v>
          </cell>
          <cell r="AB255">
            <v>1</v>
          </cell>
          <cell r="AC255">
            <v>1</v>
          </cell>
          <cell r="AD255">
            <v>1</v>
          </cell>
          <cell r="AP255">
            <v>2</v>
          </cell>
          <cell r="AQ255">
            <v>9</v>
          </cell>
          <cell r="AR255">
            <v>8</v>
          </cell>
          <cell r="AZ255">
            <v>1</v>
          </cell>
          <cell r="BA255">
            <v>1</v>
          </cell>
          <cell r="BB255">
            <v>1</v>
          </cell>
          <cell r="BC255">
            <v>1</v>
          </cell>
          <cell r="BD255">
            <v>1</v>
          </cell>
          <cell r="BE255">
            <v>1</v>
          </cell>
          <cell r="BF255">
            <v>1</v>
          </cell>
          <cell r="BG255">
            <v>1</v>
          </cell>
          <cell r="BH255">
            <v>1</v>
          </cell>
          <cell r="BI255">
            <v>1</v>
          </cell>
          <cell r="BJ255">
            <v>1</v>
          </cell>
          <cell r="BK255">
            <v>1</v>
          </cell>
          <cell r="BL255">
            <v>1</v>
          </cell>
          <cell r="BM255">
            <v>1</v>
          </cell>
          <cell r="BN255">
            <v>1</v>
          </cell>
          <cell r="BO255">
            <v>1</v>
          </cell>
          <cell r="BP255">
            <v>1</v>
          </cell>
          <cell r="BQ255">
            <v>1</v>
          </cell>
          <cell r="BR255">
            <v>1</v>
          </cell>
          <cell r="BS255">
            <v>1</v>
          </cell>
        </row>
        <row r="256">
          <cell r="K256">
            <v>1</v>
          </cell>
          <cell r="L256">
            <v>1</v>
          </cell>
          <cell r="M256">
            <v>1</v>
          </cell>
          <cell r="N256">
            <v>1</v>
          </cell>
          <cell r="O256">
            <v>1</v>
          </cell>
          <cell r="P256">
            <v>1</v>
          </cell>
          <cell r="Q256">
            <v>1</v>
          </cell>
          <cell r="R256">
            <v>1</v>
          </cell>
          <cell r="S256">
            <v>1</v>
          </cell>
          <cell r="T256">
            <v>1</v>
          </cell>
          <cell r="U256">
            <v>1</v>
          </cell>
          <cell r="V256">
            <v>1</v>
          </cell>
          <cell r="W256">
            <v>1</v>
          </cell>
          <cell r="X256">
            <v>1</v>
          </cell>
          <cell r="Y256">
            <v>1</v>
          </cell>
          <cell r="Z256">
            <v>1</v>
          </cell>
          <cell r="AA256">
            <v>1</v>
          </cell>
          <cell r="AB256">
            <v>1</v>
          </cell>
          <cell r="AC256">
            <v>1</v>
          </cell>
          <cell r="AD256">
            <v>1</v>
          </cell>
          <cell r="AP256">
            <v>2</v>
          </cell>
          <cell r="AQ256">
            <v>9</v>
          </cell>
          <cell r="AR256">
            <v>9</v>
          </cell>
          <cell r="AZ256">
            <v>1</v>
          </cell>
          <cell r="BA256">
            <v>1</v>
          </cell>
          <cell r="BB256">
            <v>1</v>
          </cell>
          <cell r="BC256">
            <v>1</v>
          </cell>
          <cell r="BD256">
            <v>1</v>
          </cell>
          <cell r="BE256">
            <v>1</v>
          </cell>
          <cell r="BF256">
            <v>1</v>
          </cell>
          <cell r="BG256">
            <v>1</v>
          </cell>
          <cell r="BH256">
            <v>1</v>
          </cell>
          <cell r="BI256">
            <v>1</v>
          </cell>
          <cell r="BJ256">
            <v>1</v>
          </cell>
          <cell r="BK256">
            <v>1</v>
          </cell>
          <cell r="BL256">
            <v>1</v>
          </cell>
          <cell r="BM256">
            <v>1</v>
          </cell>
          <cell r="BN256">
            <v>1</v>
          </cell>
          <cell r="BO256">
            <v>1</v>
          </cell>
          <cell r="BP256">
            <v>1</v>
          </cell>
          <cell r="BQ256">
            <v>1</v>
          </cell>
          <cell r="BR256">
            <v>1</v>
          </cell>
          <cell r="BS256">
            <v>1</v>
          </cell>
        </row>
        <row r="257">
          <cell r="K257">
            <v>1</v>
          </cell>
          <cell r="L257">
            <v>1</v>
          </cell>
          <cell r="M257">
            <v>1</v>
          </cell>
          <cell r="N257">
            <v>1</v>
          </cell>
          <cell r="O257">
            <v>1</v>
          </cell>
          <cell r="P257">
            <v>1</v>
          </cell>
          <cell r="Q257">
            <v>1</v>
          </cell>
          <cell r="R257">
            <v>1</v>
          </cell>
          <cell r="S257">
            <v>1</v>
          </cell>
          <cell r="T257">
            <v>1</v>
          </cell>
          <cell r="U257">
            <v>1</v>
          </cell>
          <cell r="V257">
            <v>1</v>
          </cell>
          <cell r="W257">
            <v>1</v>
          </cell>
          <cell r="X257">
            <v>1</v>
          </cell>
          <cell r="Y257">
            <v>1</v>
          </cell>
          <cell r="Z257">
            <v>1</v>
          </cell>
          <cell r="AA257">
            <v>1</v>
          </cell>
          <cell r="AB257">
            <v>1</v>
          </cell>
          <cell r="AC257">
            <v>1</v>
          </cell>
          <cell r="AD257">
            <v>1</v>
          </cell>
          <cell r="AP257">
            <v>2</v>
          </cell>
          <cell r="AQ257">
            <v>9</v>
          </cell>
          <cell r="AR257">
            <v>10</v>
          </cell>
          <cell r="AZ257">
            <v>1</v>
          </cell>
          <cell r="BA257">
            <v>1</v>
          </cell>
          <cell r="BB257">
            <v>1</v>
          </cell>
          <cell r="BC257">
            <v>1</v>
          </cell>
          <cell r="BD257">
            <v>1</v>
          </cell>
          <cell r="BE257">
            <v>1</v>
          </cell>
          <cell r="BF257">
            <v>1</v>
          </cell>
          <cell r="BG257">
            <v>1</v>
          </cell>
          <cell r="BH257">
            <v>1</v>
          </cell>
          <cell r="BI257">
            <v>1</v>
          </cell>
          <cell r="BJ257">
            <v>1</v>
          </cell>
          <cell r="BK257">
            <v>1</v>
          </cell>
          <cell r="BL257">
            <v>1</v>
          </cell>
          <cell r="BM257">
            <v>1</v>
          </cell>
          <cell r="BN257">
            <v>1</v>
          </cell>
          <cell r="BO257">
            <v>1</v>
          </cell>
          <cell r="BP257">
            <v>1</v>
          </cell>
          <cell r="BQ257">
            <v>1</v>
          </cell>
          <cell r="BR257">
            <v>1</v>
          </cell>
          <cell r="BS257">
            <v>1</v>
          </cell>
        </row>
        <row r="258">
          <cell r="K258">
            <v>1</v>
          </cell>
          <cell r="L258">
            <v>1</v>
          </cell>
          <cell r="M258">
            <v>1</v>
          </cell>
          <cell r="N258">
            <v>1</v>
          </cell>
          <cell r="O258">
            <v>1</v>
          </cell>
          <cell r="P258">
            <v>1</v>
          </cell>
          <cell r="Q258">
            <v>1</v>
          </cell>
          <cell r="R258">
            <v>1</v>
          </cell>
          <cell r="S258">
            <v>1</v>
          </cell>
          <cell r="T258">
            <v>1</v>
          </cell>
          <cell r="U258">
            <v>1</v>
          </cell>
          <cell r="V258">
            <v>1</v>
          </cell>
          <cell r="W258">
            <v>1</v>
          </cell>
          <cell r="X258">
            <v>1</v>
          </cell>
          <cell r="Y258">
            <v>1</v>
          </cell>
          <cell r="Z258">
            <v>1</v>
          </cell>
          <cell r="AA258">
            <v>1</v>
          </cell>
          <cell r="AB258">
            <v>1</v>
          </cell>
          <cell r="AC258">
            <v>1</v>
          </cell>
          <cell r="AD258">
            <v>1</v>
          </cell>
          <cell r="AP258">
            <v>2</v>
          </cell>
          <cell r="AQ258">
            <v>10</v>
          </cell>
          <cell r="AR258">
            <v>1</v>
          </cell>
          <cell r="AZ258">
            <v>1</v>
          </cell>
          <cell r="BA258">
            <v>1</v>
          </cell>
          <cell r="BB258">
            <v>1</v>
          </cell>
          <cell r="BC258">
            <v>1</v>
          </cell>
          <cell r="BD258">
            <v>1</v>
          </cell>
          <cell r="BE258">
            <v>1</v>
          </cell>
          <cell r="BF258">
            <v>1</v>
          </cell>
          <cell r="BG258">
            <v>1</v>
          </cell>
          <cell r="BH258">
            <v>1</v>
          </cell>
          <cell r="BI258">
            <v>1</v>
          </cell>
          <cell r="BJ258">
            <v>1</v>
          </cell>
          <cell r="BK258">
            <v>1</v>
          </cell>
          <cell r="BL258">
            <v>1</v>
          </cell>
          <cell r="BM258">
            <v>1</v>
          </cell>
          <cell r="BN258">
            <v>1</v>
          </cell>
          <cell r="BO258">
            <v>1</v>
          </cell>
          <cell r="BP258">
            <v>1</v>
          </cell>
          <cell r="BQ258">
            <v>1</v>
          </cell>
          <cell r="BR258">
            <v>1</v>
          </cell>
          <cell r="BS258">
            <v>1</v>
          </cell>
        </row>
        <row r="259">
          <cell r="K259">
            <v>1</v>
          </cell>
          <cell r="L259">
            <v>1</v>
          </cell>
          <cell r="M259">
            <v>1</v>
          </cell>
          <cell r="N259">
            <v>1</v>
          </cell>
          <cell r="O259">
            <v>1</v>
          </cell>
          <cell r="P259">
            <v>1</v>
          </cell>
          <cell r="Q259">
            <v>1</v>
          </cell>
          <cell r="R259">
            <v>1</v>
          </cell>
          <cell r="S259">
            <v>1</v>
          </cell>
          <cell r="T259">
            <v>1</v>
          </cell>
          <cell r="U259">
            <v>1</v>
          </cell>
          <cell r="V259">
            <v>1</v>
          </cell>
          <cell r="W259">
            <v>1</v>
          </cell>
          <cell r="X259">
            <v>1</v>
          </cell>
          <cell r="Y259">
            <v>1</v>
          </cell>
          <cell r="Z259">
            <v>1</v>
          </cell>
          <cell r="AA259">
            <v>1</v>
          </cell>
          <cell r="AB259">
            <v>1</v>
          </cell>
          <cell r="AC259">
            <v>1</v>
          </cell>
          <cell r="AD259">
            <v>1</v>
          </cell>
          <cell r="AP259">
            <v>2</v>
          </cell>
          <cell r="AQ259">
            <v>10</v>
          </cell>
          <cell r="AR259">
            <v>2</v>
          </cell>
          <cell r="AZ259">
            <v>1</v>
          </cell>
          <cell r="BA259">
            <v>1</v>
          </cell>
          <cell r="BB259">
            <v>1</v>
          </cell>
          <cell r="BC259">
            <v>1</v>
          </cell>
          <cell r="BD259">
            <v>1</v>
          </cell>
          <cell r="BE259">
            <v>1</v>
          </cell>
          <cell r="BF259">
            <v>1</v>
          </cell>
          <cell r="BG259">
            <v>1</v>
          </cell>
          <cell r="BH259">
            <v>1</v>
          </cell>
          <cell r="BI259">
            <v>1</v>
          </cell>
          <cell r="BJ259">
            <v>1</v>
          </cell>
          <cell r="BK259">
            <v>1</v>
          </cell>
          <cell r="BL259">
            <v>1</v>
          </cell>
          <cell r="BM259">
            <v>1</v>
          </cell>
          <cell r="BN259">
            <v>1</v>
          </cell>
          <cell r="BO259">
            <v>1</v>
          </cell>
          <cell r="BP259">
            <v>1</v>
          </cell>
          <cell r="BQ259">
            <v>1</v>
          </cell>
          <cell r="BR259">
            <v>1</v>
          </cell>
          <cell r="BS259">
            <v>1</v>
          </cell>
        </row>
        <row r="260">
          <cell r="K260">
            <v>1</v>
          </cell>
          <cell r="L260">
            <v>1</v>
          </cell>
          <cell r="M260">
            <v>1</v>
          </cell>
          <cell r="N260">
            <v>1</v>
          </cell>
          <cell r="O260">
            <v>1</v>
          </cell>
          <cell r="P260">
            <v>1</v>
          </cell>
          <cell r="Q260">
            <v>1</v>
          </cell>
          <cell r="R260">
            <v>1</v>
          </cell>
          <cell r="S260">
            <v>1</v>
          </cell>
          <cell r="T260">
            <v>1</v>
          </cell>
          <cell r="U260">
            <v>1</v>
          </cell>
          <cell r="V260">
            <v>1</v>
          </cell>
          <cell r="W260">
            <v>1</v>
          </cell>
          <cell r="X260">
            <v>1</v>
          </cell>
          <cell r="Y260">
            <v>1</v>
          </cell>
          <cell r="Z260">
            <v>1</v>
          </cell>
          <cell r="AA260">
            <v>1</v>
          </cell>
          <cell r="AB260">
            <v>1</v>
          </cell>
          <cell r="AC260">
            <v>1</v>
          </cell>
          <cell r="AD260">
            <v>1</v>
          </cell>
          <cell r="AP260">
            <v>2</v>
          </cell>
          <cell r="AQ260">
            <v>10</v>
          </cell>
          <cell r="AR260">
            <v>3</v>
          </cell>
          <cell r="AZ260">
            <v>1</v>
          </cell>
          <cell r="BA260">
            <v>1</v>
          </cell>
          <cell r="BB260">
            <v>1</v>
          </cell>
          <cell r="BC260">
            <v>1</v>
          </cell>
          <cell r="BD260">
            <v>1</v>
          </cell>
          <cell r="BE260">
            <v>1</v>
          </cell>
          <cell r="BF260">
            <v>1</v>
          </cell>
          <cell r="BG260">
            <v>1</v>
          </cell>
          <cell r="BH260">
            <v>1</v>
          </cell>
          <cell r="BI260">
            <v>1</v>
          </cell>
          <cell r="BJ260">
            <v>1</v>
          </cell>
          <cell r="BK260">
            <v>1</v>
          </cell>
          <cell r="BL260">
            <v>1</v>
          </cell>
          <cell r="BM260">
            <v>1</v>
          </cell>
          <cell r="BN260">
            <v>1</v>
          </cell>
          <cell r="BO260">
            <v>1</v>
          </cell>
          <cell r="BP260">
            <v>1</v>
          </cell>
          <cell r="BQ260">
            <v>1</v>
          </cell>
          <cell r="BR260">
            <v>1</v>
          </cell>
          <cell r="BS260">
            <v>1</v>
          </cell>
        </row>
        <row r="261">
          <cell r="K261">
            <v>1</v>
          </cell>
          <cell r="L261">
            <v>1</v>
          </cell>
          <cell r="M261">
            <v>1</v>
          </cell>
          <cell r="N261">
            <v>1</v>
          </cell>
          <cell r="O261">
            <v>1</v>
          </cell>
          <cell r="P261">
            <v>1</v>
          </cell>
          <cell r="Q261">
            <v>1</v>
          </cell>
          <cell r="R261">
            <v>1</v>
          </cell>
          <cell r="S261">
            <v>1</v>
          </cell>
          <cell r="T261">
            <v>1</v>
          </cell>
          <cell r="U261">
            <v>1</v>
          </cell>
          <cell r="V261">
            <v>1</v>
          </cell>
          <cell r="W261">
            <v>1</v>
          </cell>
          <cell r="X261">
            <v>1</v>
          </cell>
          <cell r="Y261">
            <v>1</v>
          </cell>
          <cell r="Z261">
            <v>1</v>
          </cell>
          <cell r="AA261">
            <v>1</v>
          </cell>
          <cell r="AB261">
            <v>1</v>
          </cell>
          <cell r="AC261">
            <v>1</v>
          </cell>
          <cell r="AD261">
            <v>1</v>
          </cell>
          <cell r="AP261">
            <v>2</v>
          </cell>
          <cell r="AQ261">
            <v>10</v>
          </cell>
          <cell r="AR261">
            <v>4</v>
          </cell>
          <cell r="AZ261">
            <v>1</v>
          </cell>
          <cell r="BA261">
            <v>1</v>
          </cell>
          <cell r="BB261">
            <v>1</v>
          </cell>
          <cell r="BC261">
            <v>1</v>
          </cell>
          <cell r="BD261">
            <v>1</v>
          </cell>
          <cell r="BE261">
            <v>1</v>
          </cell>
          <cell r="BF261">
            <v>1</v>
          </cell>
          <cell r="BG261">
            <v>1</v>
          </cell>
          <cell r="BH261">
            <v>1</v>
          </cell>
          <cell r="BI261">
            <v>1</v>
          </cell>
          <cell r="BJ261">
            <v>1</v>
          </cell>
          <cell r="BK261">
            <v>1</v>
          </cell>
          <cell r="BL261">
            <v>1</v>
          </cell>
          <cell r="BM261">
            <v>1</v>
          </cell>
          <cell r="BN261">
            <v>1</v>
          </cell>
          <cell r="BO261">
            <v>1</v>
          </cell>
          <cell r="BP261">
            <v>1</v>
          </cell>
          <cell r="BQ261">
            <v>1</v>
          </cell>
          <cell r="BR261">
            <v>1</v>
          </cell>
          <cell r="BS261">
            <v>1</v>
          </cell>
        </row>
        <row r="262">
          <cell r="K262">
            <v>1</v>
          </cell>
          <cell r="L262">
            <v>1</v>
          </cell>
          <cell r="M262">
            <v>1</v>
          </cell>
          <cell r="N262">
            <v>1</v>
          </cell>
          <cell r="O262">
            <v>1</v>
          </cell>
          <cell r="P262">
            <v>1</v>
          </cell>
          <cell r="Q262">
            <v>1</v>
          </cell>
          <cell r="R262">
            <v>1</v>
          </cell>
          <cell r="S262">
            <v>1</v>
          </cell>
          <cell r="T262">
            <v>1</v>
          </cell>
          <cell r="U262">
            <v>1</v>
          </cell>
          <cell r="V262">
            <v>1</v>
          </cell>
          <cell r="W262">
            <v>1</v>
          </cell>
          <cell r="X262">
            <v>1</v>
          </cell>
          <cell r="Y262">
            <v>1</v>
          </cell>
          <cell r="Z262">
            <v>1</v>
          </cell>
          <cell r="AA262">
            <v>1</v>
          </cell>
          <cell r="AB262">
            <v>1</v>
          </cell>
          <cell r="AC262">
            <v>1</v>
          </cell>
          <cell r="AD262">
            <v>1</v>
          </cell>
          <cell r="AP262">
            <v>2</v>
          </cell>
          <cell r="AQ262">
            <v>10</v>
          </cell>
          <cell r="AR262">
            <v>5</v>
          </cell>
          <cell r="AZ262">
            <v>1</v>
          </cell>
          <cell r="BA262">
            <v>1</v>
          </cell>
          <cell r="BB262">
            <v>1</v>
          </cell>
          <cell r="BC262">
            <v>1</v>
          </cell>
          <cell r="BD262">
            <v>1</v>
          </cell>
          <cell r="BE262">
            <v>1</v>
          </cell>
          <cell r="BF262">
            <v>1</v>
          </cell>
          <cell r="BG262">
            <v>1</v>
          </cell>
          <cell r="BH262">
            <v>1</v>
          </cell>
          <cell r="BI262">
            <v>1</v>
          </cell>
          <cell r="BJ262">
            <v>1</v>
          </cell>
          <cell r="BK262">
            <v>1</v>
          </cell>
          <cell r="BL262">
            <v>1</v>
          </cell>
          <cell r="BM262">
            <v>1</v>
          </cell>
          <cell r="BN262">
            <v>1</v>
          </cell>
          <cell r="BO262">
            <v>1</v>
          </cell>
          <cell r="BP262">
            <v>1</v>
          </cell>
          <cell r="BQ262">
            <v>1</v>
          </cell>
          <cell r="BR262">
            <v>1</v>
          </cell>
          <cell r="BS262">
            <v>1</v>
          </cell>
        </row>
        <row r="263">
          <cell r="K263">
            <v>1</v>
          </cell>
          <cell r="L263">
            <v>1</v>
          </cell>
          <cell r="M263">
            <v>1</v>
          </cell>
          <cell r="N263">
            <v>1</v>
          </cell>
          <cell r="O263">
            <v>1</v>
          </cell>
          <cell r="P263">
            <v>1</v>
          </cell>
          <cell r="Q263">
            <v>1</v>
          </cell>
          <cell r="R263">
            <v>1</v>
          </cell>
          <cell r="S263">
            <v>1</v>
          </cell>
          <cell r="T263">
            <v>1</v>
          </cell>
          <cell r="U263">
            <v>1</v>
          </cell>
          <cell r="V263">
            <v>1</v>
          </cell>
          <cell r="W263">
            <v>1</v>
          </cell>
          <cell r="X263">
            <v>1</v>
          </cell>
          <cell r="Y263">
            <v>1</v>
          </cell>
          <cell r="Z263">
            <v>1</v>
          </cell>
          <cell r="AA263">
            <v>1</v>
          </cell>
          <cell r="AB263">
            <v>1</v>
          </cell>
          <cell r="AC263">
            <v>1</v>
          </cell>
          <cell r="AD263">
            <v>1</v>
          </cell>
          <cell r="AP263">
            <v>2</v>
          </cell>
          <cell r="AQ263">
            <v>10</v>
          </cell>
          <cell r="AR263">
            <v>6</v>
          </cell>
          <cell r="AZ263">
            <v>1</v>
          </cell>
          <cell r="BA263">
            <v>1</v>
          </cell>
          <cell r="BB263">
            <v>1</v>
          </cell>
          <cell r="BC263">
            <v>1</v>
          </cell>
          <cell r="BD263">
            <v>1</v>
          </cell>
          <cell r="BE263">
            <v>1</v>
          </cell>
          <cell r="BF263">
            <v>1</v>
          </cell>
          <cell r="BG263">
            <v>1</v>
          </cell>
          <cell r="BH263">
            <v>1</v>
          </cell>
          <cell r="BI263">
            <v>1</v>
          </cell>
          <cell r="BJ263">
            <v>1</v>
          </cell>
          <cell r="BK263">
            <v>1</v>
          </cell>
          <cell r="BL263">
            <v>1</v>
          </cell>
          <cell r="BM263">
            <v>1</v>
          </cell>
          <cell r="BN263">
            <v>1</v>
          </cell>
          <cell r="BO263">
            <v>1</v>
          </cell>
          <cell r="BP263">
            <v>1</v>
          </cell>
          <cell r="BQ263">
            <v>1</v>
          </cell>
          <cell r="BR263">
            <v>1</v>
          </cell>
          <cell r="BS263">
            <v>1</v>
          </cell>
        </row>
        <row r="264">
          <cell r="K264">
            <v>1</v>
          </cell>
          <cell r="L264">
            <v>1</v>
          </cell>
          <cell r="M264">
            <v>1</v>
          </cell>
          <cell r="N264">
            <v>1</v>
          </cell>
          <cell r="O264">
            <v>1</v>
          </cell>
          <cell r="P264">
            <v>1</v>
          </cell>
          <cell r="Q264">
            <v>1</v>
          </cell>
          <cell r="R264">
            <v>1</v>
          </cell>
          <cell r="S264">
            <v>1</v>
          </cell>
          <cell r="T264">
            <v>1</v>
          </cell>
          <cell r="U264">
            <v>1</v>
          </cell>
          <cell r="V264">
            <v>1</v>
          </cell>
          <cell r="W264">
            <v>1</v>
          </cell>
          <cell r="X264">
            <v>1</v>
          </cell>
          <cell r="Y264">
            <v>1</v>
          </cell>
          <cell r="Z264">
            <v>1</v>
          </cell>
          <cell r="AA264">
            <v>1</v>
          </cell>
          <cell r="AB264">
            <v>1</v>
          </cell>
          <cell r="AC264">
            <v>1</v>
          </cell>
          <cell r="AD264">
            <v>1</v>
          </cell>
          <cell r="AP264">
            <v>2</v>
          </cell>
          <cell r="AQ264">
            <v>10</v>
          </cell>
          <cell r="AR264">
            <v>7</v>
          </cell>
          <cell r="AZ264">
            <v>1</v>
          </cell>
          <cell r="BA264">
            <v>1</v>
          </cell>
          <cell r="BB264">
            <v>1</v>
          </cell>
          <cell r="BC264">
            <v>1</v>
          </cell>
          <cell r="BD264">
            <v>1</v>
          </cell>
          <cell r="BE264">
            <v>1</v>
          </cell>
          <cell r="BF264">
            <v>1</v>
          </cell>
          <cell r="BG264">
            <v>1</v>
          </cell>
          <cell r="BH264">
            <v>1</v>
          </cell>
          <cell r="BI264">
            <v>1</v>
          </cell>
          <cell r="BJ264">
            <v>1</v>
          </cell>
          <cell r="BK264">
            <v>1</v>
          </cell>
          <cell r="BL264">
            <v>1</v>
          </cell>
          <cell r="BM264">
            <v>1</v>
          </cell>
          <cell r="BN264">
            <v>1</v>
          </cell>
          <cell r="BO264">
            <v>1</v>
          </cell>
          <cell r="BP264">
            <v>1</v>
          </cell>
          <cell r="BQ264">
            <v>1</v>
          </cell>
          <cell r="BR264">
            <v>1</v>
          </cell>
          <cell r="BS264">
            <v>1</v>
          </cell>
        </row>
        <row r="265">
          <cell r="K265">
            <v>1</v>
          </cell>
          <cell r="L265">
            <v>1</v>
          </cell>
          <cell r="M265">
            <v>1</v>
          </cell>
          <cell r="N265">
            <v>1</v>
          </cell>
          <cell r="O265">
            <v>1</v>
          </cell>
          <cell r="P265">
            <v>1</v>
          </cell>
          <cell r="Q265">
            <v>1</v>
          </cell>
          <cell r="R265">
            <v>1</v>
          </cell>
          <cell r="S265">
            <v>1</v>
          </cell>
          <cell r="T265">
            <v>1</v>
          </cell>
          <cell r="U265">
            <v>1</v>
          </cell>
          <cell r="V265">
            <v>1</v>
          </cell>
          <cell r="W265">
            <v>1</v>
          </cell>
          <cell r="X265">
            <v>1</v>
          </cell>
          <cell r="Y265">
            <v>1</v>
          </cell>
          <cell r="Z265">
            <v>1</v>
          </cell>
          <cell r="AA265">
            <v>1</v>
          </cell>
          <cell r="AB265">
            <v>1</v>
          </cell>
          <cell r="AC265">
            <v>1</v>
          </cell>
          <cell r="AD265">
            <v>1</v>
          </cell>
          <cell r="AP265">
            <v>2</v>
          </cell>
          <cell r="AQ265">
            <v>10</v>
          </cell>
          <cell r="AR265">
            <v>8</v>
          </cell>
          <cell r="AZ265">
            <v>1</v>
          </cell>
          <cell r="BA265">
            <v>1</v>
          </cell>
          <cell r="BB265">
            <v>1</v>
          </cell>
          <cell r="BC265">
            <v>1</v>
          </cell>
          <cell r="BD265">
            <v>1</v>
          </cell>
          <cell r="BE265">
            <v>1</v>
          </cell>
          <cell r="BF265">
            <v>1</v>
          </cell>
          <cell r="BG265">
            <v>1</v>
          </cell>
          <cell r="BH265">
            <v>1</v>
          </cell>
          <cell r="BI265">
            <v>1</v>
          </cell>
          <cell r="BJ265">
            <v>1</v>
          </cell>
          <cell r="BK265">
            <v>1</v>
          </cell>
          <cell r="BL265">
            <v>1</v>
          </cell>
          <cell r="BM265">
            <v>1</v>
          </cell>
          <cell r="BN265">
            <v>1</v>
          </cell>
          <cell r="BO265">
            <v>1</v>
          </cell>
          <cell r="BP265">
            <v>1</v>
          </cell>
          <cell r="BQ265">
            <v>1</v>
          </cell>
          <cell r="BR265">
            <v>1</v>
          </cell>
          <cell r="BS265">
            <v>1</v>
          </cell>
        </row>
        <row r="266">
          <cell r="K266">
            <v>1</v>
          </cell>
          <cell r="L266">
            <v>1</v>
          </cell>
          <cell r="M266">
            <v>1</v>
          </cell>
          <cell r="N266">
            <v>1</v>
          </cell>
          <cell r="O266">
            <v>1</v>
          </cell>
          <cell r="P266">
            <v>1</v>
          </cell>
          <cell r="Q266">
            <v>1</v>
          </cell>
          <cell r="R266">
            <v>1</v>
          </cell>
          <cell r="S266">
            <v>1</v>
          </cell>
          <cell r="T266">
            <v>1</v>
          </cell>
          <cell r="U266">
            <v>1</v>
          </cell>
          <cell r="V266">
            <v>1</v>
          </cell>
          <cell r="W266">
            <v>1</v>
          </cell>
          <cell r="X266">
            <v>1</v>
          </cell>
          <cell r="Y266">
            <v>1</v>
          </cell>
          <cell r="Z266">
            <v>1</v>
          </cell>
          <cell r="AA266">
            <v>1</v>
          </cell>
          <cell r="AB266">
            <v>1</v>
          </cell>
          <cell r="AC266">
            <v>1</v>
          </cell>
          <cell r="AD266">
            <v>1</v>
          </cell>
          <cell r="AP266">
            <v>2</v>
          </cell>
          <cell r="AQ266">
            <v>10</v>
          </cell>
          <cell r="AR266">
            <v>9</v>
          </cell>
          <cell r="AZ266">
            <v>1</v>
          </cell>
          <cell r="BA266">
            <v>1</v>
          </cell>
          <cell r="BB266">
            <v>1</v>
          </cell>
          <cell r="BC266">
            <v>1</v>
          </cell>
          <cell r="BD266">
            <v>1</v>
          </cell>
          <cell r="BE266">
            <v>1</v>
          </cell>
          <cell r="BF266">
            <v>1</v>
          </cell>
          <cell r="BG266">
            <v>1</v>
          </cell>
          <cell r="BH266">
            <v>1</v>
          </cell>
          <cell r="BI266">
            <v>1</v>
          </cell>
          <cell r="BJ266">
            <v>1</v>
          </cell>
          <cell r="BK266">
            <v>1</v>
          </cell>
          <cell r="BL266">
            <v>1</v>
          </cell>
          <cell r="BM266">
            <v>1</v>
          </cell>
          <cell r="BN266">
            <v>1</v>
          </cell>
          <cell r="BO266">
            <v>1</v>
          </cell>
          <cell r="BP266">
            <v>1</v>
          </cell>
          <cell r="BQ266">
            <v>1</v>
          </cell>
          <cell r="BR266">
            <v>1</v>
          </cell>
          <cell r="BS266">
            <v>1</v>
          </cell>
        </row>
        <row r="267">
          <cell r="K267">
            <v>1</v>
          </cell>
          <cell r="L267">
            <v>1</v>
          </cell>
          <cell r="M267">
            <v>1</v>
          </cell>
          <cell r="N267">
            <v>1</v>
          </cell>
          <cell r="O267">
            <v>1</v>
          </cell>
          <cell r="P267">
            <v>1</v>
          </cell>
          <cell r="Q267">
            <v>1</v>
          </cell>
          <cell r="R267">
            <v>1</v>
          </cell>
          <cell r="S267">
            <v>1</v>
          </cell>
          <cell r="T267">
            <v>1</v>
          </cell>
          <cell r="U267">
            <v>1</v>
          </cell>
          <cell r="V267">
            <v>1</v>
          </cell>
          <cell r="W267">
            <v>1</v>
          </cell>
          <cell r="X267">
            <v>1</v>
          </cell>
          <cell r="Y267">
            <v>1</v>
          </cell>
          <cell r="Z267">
            <v>1</v>
          </cell>
          <cell r="AA267">
            <v>1</v>
          </cell>
          <cell r="AB267">
            <v>1</v>
          </cell>
          <cell r="AC267">
            <v>1</v>
          </cell>
          <cell r="AD267">
            <v>1</v>
          </cell>
          <cell r="AP267">
            <v>2</v>
          </cell>
          <cell r="AQ267">
            <v>10</v>
          </cell>
          <cell r="AR267">
            <v>10</v>
          </cell>
          <cell r="AZ267">
            <v>1</v>
          </cell>
          <cell r="BA267">
            <v>1</v>
          </cell>
          <cell r="BB267">
            <v>1</v>
          </cell>
          <cell r="BC267">
            <v>1</v>
          </cell>
          <cell r="BD267">
            <v>1</v>
          </cell>
          <cell r="BE267">
            <v>1</v>
          </cell>
          <cell r="BF267">
            <v>1</v>
          </cell>
          <cell r="BG267">
            <v>1</v>
          </cell>
          <cell r="BH267">
            <v>1</v>
          </cell>
          <cell r="BI267">
            <v>1</v>
          </cell>
          <cell r="BJ267">
            <v>1</v>
          </cell>
          <cell r="BK267">
            <v>1</v>
          </cell>
          <cell r="BL267">
            <v>1</v>
          </cell>
          <cell r="BM267">
            <v>1</v>
          </cell>
          <cell r="BN267">
            <v>1</v>
          </cell>
          <cell r="BO267">
            <v>1</v>
          </cell>
          <cell r="BP267">
            <v>1</v>
          </cell>
          <cell r="BQ267">
            <v>1</v>
          </cell>
          <cell r="BR267">
            <v>1</v>
          </cell>
          <cell r="BS267">
            <v>1</v>
          </cell>
        </row>
        <row r="268">
          <cell r="K268">
            <v>1</v>
          </cell>
          <cell r="L268">
            <v>1</v>
          </cell>
          <cell r="M268">
            <v>1</v>
          </cell>
          <cell r="N268">
            <v>1</v>
          </cell>
          <cell r="O268">
            <v>1</v>
          </cell>
          <cell r="P268">
            <v>1</v>
          </cell>
          <cell r="Q268">
            <v>1</v>
          </cell>
          <cell r="R268">
            <v>1</v>
          </cell>
          <cell r="S268">
            <v>1</v>
          </cell>
          <cell r="T268">
            <v>1</v>
          </cell>
          <cell r="U268">
            <v>1</v>
          </cell>
          <cell r="V268">
            <v>1</v>
          </cell>
          <cell r="W268">
            <v>1</v>
          </cell>
          <cell r="X268">
            <v>1</v>
          </cell>
          <cell r="Y268">
            <v>1</v>
          </cell>
          <cell r="Z268">
            <v>1</v>
          </cell>
          <cell r="AA268">
            <v>1</v>
          </cell>
          <cell r="AB268">
            <v>1</v>
          </cell>
          <cell r="AC268">
            <v>1</v>
          </cell>
          <cell r="AD268">
            <v>1</v>
          </cell>
          <cell r="AP268">
            <v>2</v>
          </cell>
          <cell r="AQ268">
            <v>11</v>
          </cell>
          <cell r="AR268">
            <v>1</v>
          </cell>
          <cell r="AZ268">
            <v>1</v>
          </cell>
          <cell r="BA268">
            <v>1</v>
          </cell>
          <cell r="BB268">
            <v>1</v>
          </cell>
          <cell r="BC268">
            <v>1</v>
          </cell>
          <cell r="BD268">
            <v>1</v>
          </cell>
          <cell r="BE268">
            <v>1</v>
          </cell>
          <cell r="BF268">
            <v>1</v>
          </cell>
          <cell r="BG268">
            <v>1</v>
          </cell>
          <cell r="BH268">
            <v>1</v>
          </cell>
          <cell r="BI268">
            <v>1</v>
          </cell>
          <cell r="BJ268">
            <v>1</v>
          </cell>
          <cell r="BK268">
            <v>1</v>
          </cell>
          <cell r="BL268">
            <v>1</v>
          </cell>
          <cell r="BM268">
            <v>1</v>
          </cell>
          <cell r="BN268">
            <v>1</v>
          </cell>
          <cell r="BO268">
            <v>1</v>
          </cell>
          <cell r="BP268">
            <v>1</v>
          </cell>
          <cell r="BQ268">
            <v>1</v>
          </cell>
          <cell r="BR268">
            <v>1</v>
          </cell>
          <cell r="BS268">
            <v>1</v>
          </cell>
        </row>
        <row r="269">
          <cell r="K269">
            <v>1</v>
          </cell>
          <cell r="L269">
            <v>1</v>
          </cell>
          <cell r="M269">
            <v>1</v>
          </cell>
          <cell r="N269">
            <v>1</v>
          </cell>
          <cell r="O269">
            <v>1</v>
          </cell>
          <cell r="P269">
            <v>1</v>
          </cell>
          <cell r="Q269">
            <v>1</v>
          </cell>
          <cell r="R269">
            <v>1</v>
          </cell>
          <cell r="S269">
            <v>1</v>
          </cell>
          <cell r="T269">
            <v>1</v>
          </cell>
          <cell r="U269">
            <v>1</v>
          </cell>
          <cell r="V269">
            <v>1</v>
          </cell>
          <cell r="W269">
            <v>1</v>
          </cell>
          <cell r="X269">
            <v>1</v>
          </cell>
          <cell r="Y269">
            <v>1</v>
          </cell>
          <cell r="Z269">
            <v>1</v>
          </cell>
          <cell r="AA269">
            <v>1</v>
          </cell>
          <cell r="AB269">
            <v>1</v>
          </cell>
          <cell r="AC269">
            <v>1</v>
          </cell>
          <cell r="AD269">
            <v>1</v>
          </cell>
          <cell r="AP269">
            <v>2</v>
          </cell>
          <cell r="AQ269">
            <v>11</v>
          </cell>
          <cell r="AR269">
            <v>2</v>
          </cell>
          <cell r="AZ269">
            <v>1</v>
          </cell>
          <cell r="BA269">
            <v>1</v>
          </cell>
          <cell r="BB269">
            <v>1</v>
          </cell>
          <cell r="BC269">
            <v>1</v>
          </cell>
          <cell r="BD269">
            <v>1</v>
          </cell>
          <cell r="BE269">
            <v>1</v>
          </cell>
          <cell r="BF269">
            <v>1</v>
          </cell>
          <cell r="BG269">
            <v>1</v>
          </cell>
          <cell r="BH269">
            <v>1</v>
          </cell>
          <cell r="BI269">
            <v>1</v>
          </cell>
          <cell r="BJ269">
            <v>1</v>
          </cell>
          <cell r="BK269">
            <v>1</v>
          </cell>
          <cell r="BL269">
            <v>1</v>
          </cell>
          <cell r="BM269">
            <v>1</v>
          </cell>
          <cell r="BN269">
            <v>1</v>
          </cell>
          <cell r="BO269">
            <v>1</v>
          </cell>
          <cell r="BP269">
            <v>1</v>
          </cell>
          <cell r="BQ269">
            <v>1</v>
          </cell>
          <cell r="BR269">
            <v>1</v>
          </cell>
          <cell r="BS269">
            <v>1</v>
          </cell>
        </row>
        <row r="270">
          <cell r="K270">
            <v>1</v>
          </cell>
          <cell r="L270">
            <v>1</v>
          </cell>
          <cell r="M270">
            <v>1</v>
          </cell>
          <cell r="N270">
            <v>1</v>
          </cell>
          <cell r="O270">
            <v>1</v>
          </cell>
          <cell r="P270">
            <v>1</v>
          </cell>
          <cell r="Q270">
            <v>1</v>
          </cell>
          <cell r="R270">
            <v>1</v>
          </cell>
          <cell r="S270">
            <v>1</v>
          </cell>
          <cell r="T270">
            <v>1</v>
          </cell>
          <cell r="U270">
            <v>1</v>
          </cell>
          <cell r="V270">
            <v>1</v>
          </cell>
          <cell r="W270">
            <v>1</v>
          </cell>
          <cell r="X270">
            <v>1</v>
          </cell>
          <cell r="Y270">
            <v>1</v>
          </cell>
          <cell r="Z270">
            <v>1</v>
          </cell>
          <cell r="AA270">
            <v>1</v>
          </cell>
          <cell r="AB270">
            <v>1</v>
          </cell>
          <cell r="AC270">
            <v>1</v>
          </cell>
          <cell r="AD270">
            <v>1</v>
          </cell>
          <cell r="AP270">
            <v>2</v>
          </cell>
          <cell r="AQ270">
            <v>11</v>
          </cell>
          <cell r="AR270">
            <v>3</v>
          </cell>
          <cell r="AZ270">
            <v>1</v>
          </cell>
          <cell r="BA270">
            <v>1</v>
          </cell>
          <cell r="BB270">
            <v>1</v>
          </cell>
          <cell r="BC270">
            <v>1</v>
          </cell>
          <cell r="BD270">
            <v>1</v>
          </cell>
          <cell r="BE270">
            <v>1</v>
          </cell>
          <cell r="BF270">
            <v>1</v>
          </cell>
          <cell r="BG270">
            <v>1</v>
          </cell>
          <cell r="BH270">
            <v>1</v>
          </cell>
          <cell r="BI270">
            <v>1</v>
          </cell>
          <cell r="BJ270">
            <v>1</v>
          </cell>
          <cell r="BK270">
            <v>1</v>
          </cell>
          <cell r="BL270">
            <v>1</v>
          </cell>
          <cell r="BM270">
            <v>1</v>
          </cell>
          <cell r="BN270">
            <v>1</v>
          </cell>
          <cell r="BO270">
            <v>1</v>
          </cell>
          <cell r="BP270">
            <v>1</v>
          </cell>
          <cell r="BQ270">
            <v>1</v>
          </cell>
          <cell r="BR270">
            <v>1</v>
          </cell>
          <cell r="BS270">
            <v>1</v>
          </cell>
        </row>
        <row r="271">
          <cell r="K271">
            <v>1</v>
          </cell>
          <cell r="L271">
            <v>1</v>
          </cell>
          <cell r="M271">
            <v>1</v>
          </cell>
          <cell r="N271">
            <v>1</v>
          </cell>
          <cell r="O271">
            <v>1</v>
          </cell>
          <cell r="P271">
            <v>1</v>
          </cell>
          <cell r="Q271">
            <v>1</v>
          </cell>
          <cell r="R271">
            <v>1</v>
          </cell>
          <cell r="S271">
            <v>1</v>
          </cell>
          <cell r="T271">
            <v>1</v>
          </cell>
          <cell r="U271">
            <v>1</v>
          </cell>
          <cell r="V271">
            <v>1</v>
          </cell>
          <cell r="W271">
            <v>1</v>
          </cell>
          <cell r="X271">
            <v>1</v>
          </cell>
          <cell r="Y271">
            <v>1</v>
          </cell>
          <cell r="Z271">
            <v>1</v>
          </cell>
          <cell r="AA271">
            <v>1</v>
          </cell>
          <cell r="AB271">
            <v>1</v>
          </cell>
          <cell r="AC271">
            <v>1</v>
          </cell>
          <cell r="AD271">
            <v>1</v>
          </cell>
          <cell r="AP271">
            <v>2</v>
          </cell>
          <cell r="AQ271">
            <v>11</v>
          </cell>
          <cell r="AR271">
            <v>4</v>
          </cell>
          <cell r="AZ271">
            <v>1</v>
          </cell>
          <cell r="BA271">
            <v>1</v>
          </cell>
          <cell r="BB271">
            <v>1</v>
          </cell>
          <cell r="BC271">
            <v>1</v>
          </cell>
          <cell r="BD271">
            <v>1</v>
          </cell>
          <cell r="BE271">
            <v>1</v>
          </cell>
          <cell r="BF271">
            <v>1</v>
          </cell>
          <cell r="BG271">
            <v>1</v>
          </cell>
          <cell r="BH271">
            <v>1</v>
          </cell>
          <cell r="BI271">
            <v>1</v>
          </cell>
          <cell r="BJ271">
            <v>1</v>
          </cell>
          <cell r="BK271">
            <v>1</v>
          </cell>
          <cell r="BL271">
            <v>1</v>
          </cell>
          <cell r="BM271">
            <v>1</v>
          </cell>
          <cell r="BN271">
            <v>1</v>
          </cell>
          <cell r="BO271">
            <v>1</v>
          </cell>
          <cell r="BP271">
            <v>1</v>
          </cell>
          <cell r="BQ271">
            <v>1</v>
          </cell>
          <cell r="BR271">
            <v>1</v>
          </cell>
          <cell r="BS271">
            <v>1</v>
          </cell>
        </row>
        <row r="272">
          <cell r="K272">
            <v>1</v>
          </cell>
          <cell r="L272">
            <v>1</v>
          </cell>
          <cell r="M272">
            <v>1</v>
          </cell>
          <cell r="N272">
            <v>1</v>
          </cell>
          <cell r="O272">
            <v>1</v>
          </cell>
          <cell r="P272">
            <v>1</v>
          </cell>
          <cell r="Q272">
            <v>1</v>
          </cell>
          <cell r="R272">
            <v>1</v>
          </cell>
          <cell r="S272">
            <v>1</v>
          </cell>
          <cell r="T272">
            <v>1</v>
          </cell>
          <cell r="U272">
            <v>1</v>
          </cell>
          <cell r="V272">
            <v>1</v>
          </cell>
          <cell r="W272">
            <v>1</v>
          </cell>
          <cell r="X272">
            <v>1</v>
          </cell>
          <cell r="Y272">
            <v>1</v>
          </cell>
          <cell r="Z272">
            <v>1</v>
          </cell>
          <cell r="AA272">
            <v>1</v>
          </cell>
          <cell r="AB272">
            <v>1</v>
          </cell>
          <cell r="AC272">
            <v>1</v>
          </cell>
          <cell r="AD272">
            <v>1</v>
          </cell>
          <cell r="AP272">
            <v>2</v>
          </cell>
          <cell r="AQ272">
            <v>11</v>
          </cell>
          <cell r="AR272">
            <v>5</v>
          </cell>
          <cell r="AZ272">
            <v>1</v>
          </cell>
          <cell r="BA272">
            <v>1</v>
          </cell>
          <cell r="BB272">
            <v>1</v>
          </cell>
          <cell r="BC272">
            <v>1</v>
          </cell>
          <cell r="BD272">
            <v>1</v>
          </cell>
          <cell r="BE272">
            <v>1</v>
          </cell>
          <cell r="BF272">
            <v>1</v>
          </cell>
          <cell r="BG272">
            <v>1</v>
          </cell>
          <cell r="BH272">
            <v>1</v>
          </cell>
          <cell r="BI272">
            <v>1</v>
          </cell>
          <cell r="BJ272">
            <v>1</v>
          </cell>
          <cell r="BK272">
            <v>1</v>
          </cell>
          <cell r="BL272">
            <v>1</v>
          </cell>
          <cell r="BM272">
            <v>1</v>
          </cell>
          <cell r="BN272">
            <v>1</v>
          </cell>
          <cell r="BO272">
            <v>1</v>
          </cell>
          <cell r="BP272">
            <v>1</v>
          </cell>
          <cell r="BQ272">
            <v>1</v>
          </cell>
          <cell r="BR272">
            <v>1</v>
          </cell>
          <cell r="BS272">
            <v>1</v>
          </cell>
        </row>
        <row r="273">
          <cell r="K273">
            <v>1</v>
          </cell>
          <cell r="L273">
            <v>1</v>
          </cell>
          <cell r="M273">
            <v>1</v>
          </cell>
          <cell r="N273">
            <v>1</v>
          </cell>
          <cell r="O273">
            <v>1</v>
          </cell>
          <cell r="P273">
            <v>1</v>
          </cell>
          <cell r="Q273">
            <v>1</v>
          </cell>
          <cell r="R273">
            <v>1</v>
          </cell>
          <cell r="S273">
            <v>1</v>
          </cell>
          <cell r="T273">
            <v>1</v>
          </cell>
          <cell r="U273">
            <v>1</v>
          </cell>
          <cell r="V273">
            <v>1</v>
          </cell>
          <cell r="W273">
            <v>1</v>
          </cell>
          <cell r="X273">
            <v>1</v>
          </cell>
          <cell r="Y273">
            <v>1</v>
          </cell>
          <cell r="Z273">
            <v>1</v>
          </cell>
          <cell r="AA273">
            <v>1</v>
          </cell>
          <cell r="AB273">
            <v>1</v>
          </cell>
          <cell r="AC273">
            <v>1</v>
          </cell>
          <cell r="AD273">
            <v>1</v>
          </cell>
          <cell r="AP273">
            <v>2</v>
          </cell>
          <cell r="AQ273">
            <v>11</v>
          </cell>
          <cell r="AR273">
            <v>6</v>
          </cell>
          <cell r="AZ273">
            <v>1</v>
          </cell>
          <cell r="BA273">
            <v>1</v>
          </cell>
          <cell r="BB273">
            <v>1</v>
          </cell>
          <cell r="BC273">
            <v>1</v>
          </cell>
          <cell r="BD273">
            <v>1</v>
          </cell>
          <cell r="BE273">
            <v>1</v>
          </cell>
          <cell r="BF273">
            <v>1</v>
          </cell>
          <cell r="BG273">
            <v>1</v>
          </cell>
          <cell r="BH273">
            <v>1</v>
          </cell>
          <cell r="BI273">
            <v>1</v>
          </cell>
          <cell r="BJ273">
            <v>1</v>
          </cell>
          <cell r="BK273">
            <v>1</v>
          </cell>
          <cell r="BL273">
            <v>1</v>
          </cell>
          <cell r="BM273">
            <v>1</v>
          </cell>
          <cell r="BN273">
            <v>1</v>
          </cell>
          <cell r="BO273">
            <v>1</v>
          </cell>
          <cell r="BP273">
            <v>1</v>
          </cell>
          <cell r="BQ273">
            <v>1</v>
          </cell>
          <cell r="BR273">
            <v>1</v>
          </cell>
          <cell r="BS273">
            <v>1</v>
          </cell>
        </row>
        <row r="274">
          <cell r="K274">
            <v>1</v>
          </cell>
          <cell r="L274">
            <v>1</v>
          </cell>
          <cell r="M274">
            <v>1</v>
          </cell>
          <cell r="N274">
            <v>1</v>
          </cell>
          <cell r="O274">
            <v>1</v>
          </cell>
          <cell r="P274">
            <v>1</v>
          </cell>
          <cell r="Q274">
            <v>1</v>
          </cell>
          <cell r="R274">
            <v>1</v>
          </cell>
          <cell r="S274">
            <v>1</v>
          </cell>
          <cell r="T274">
            <v>1</v>
          </cell>
          <cell r="U274">
            <v>1</v>
          </cell>
          <cell r="V274">
            <v>1</v>
          </cell>
          <cell r="W274">
            <v>1</v>
          </cell>
          <cell r="X274">
            <v>1</v>
          </cell>
          <cell r="Y274">
            <v>1</v>
          </cell>
          <cell r="Z274">
            <v>1</v>
          </cell>
          <cell r="AA274">
            <v>1</v>
          </cell>
          <cell r="AB274">
            <v>1</v>
          </cell>
          <cell r="AC274">
            <v>1</v>
          </cell>
          <cell r="AD274">
            <v>1</v>
          </cell>
          <cell r="AP274">
            <v>2</v>
          </cell>
          <cell r="AQ274">
            <v>11</v>
          </cell>
          <cell r="AR274">
            <v>7</v>
          </cell>
          <cell r="AZ274">
            <v>1</v>
          </cell>
          <cell r="BA274">
            <v>1</v>
          </cell>
          <cell r="BB274">
            <v>1</v>
          </cell>
          <cell r="BC274">
            <v>1</v>
          </cell>
          <cell r="BD274">
            <v>1</v>
          </cell>
          <cell r="BE274">
            <v>1</v>
          </cell>
          <cell r="BF274">
            <v>1</v>
          </cell>
          <cell r="BG274">
            <v>1</v>
          </cell>
          <cell r="BH274">
            <v>1</v>
          </cell>
          <cell r="BI274">
            <v>1</v>
          </cell>
          <cell r="BJ274">
            <v>1</v>
          </cell>
          <cell r="BK274">
            <v>1</v>
          </cell>
          <cell r="BL274">
            <v>1</v>
          </cell>
          <cell r="BM274">
            <v>1</v>
          </cell>
          <cell r="BN274">
            <v>1</v>
          </cell>
          <cell r="BO274">
            <v>1</v>
          </cell>
          <cell r="BP274">
            <v>1</v>
          </cell>
          <cell r="BQ274">
            <v>1</v>
          </cell>
          <cell r="BR274">
            <v>1</v>
          </cell>
          <cell r="BS274">
            <v>1</v>
          </cell>
        </row>
        <row r="275">
          <cell r="K275">
            <v>1</v>
          </cell>
          <cell r="L275">
            <v>1</v>
          </cell>
          <cell r="M275">
            <v>1</v>
          </cell>
          <cell r="N275">
            <v>1</v>
          </cell>
          <cell r="O275">
            <v>1</v>
          </cell>
          <cell r="P275">
            <v>1</v>
          </cell>
          <cell r="Q275">
            <v>1</v>
          </cell>
          <cell r="R275">
            <v>1</v>
          </cell>
          <cell r="S275">
            <v>1</v>
          </cell>
          <cell r="T275">
            <v>1</v>
          </cell>
          <cell r="U275">
            <v>1</v>
          </cell>
          <cell r="V275">
            <v>1</v>
          </cell>
          <cell r="W275">
            <v>1</v>
          </cell>
          <cell r="X275">
            <v>1</v>
          </cell>
          <cell r="Y275">
            <v>1</v>
          </cell>
          <cell r="Z275">
            <v>1</v>
          </cell>
          <cell r="AA275">
            <v>1</v>
          </cell>
          <cell r="AB275">
            <v>1</v>
          </cell>
          <cell r="AC275">
            <v>1</v>
          </cell>
          <cell r="AD275">
            <v>1</v>
          </cell>
          <cell r="AP275">
            <v>2</v>
          </cell>
          <cell r="AQ275">
            <v>11</v>
          </cell>
          <cell r="AR275">
            <v>8</v>
          </cell>
          <cell r="AZ275">
            <v>1</v>
          </cell>
          <cell r="BA275">
            <v>1</v>
          </cell>
          <cell r="BB275">
            <v>1</v>
          </cell>
          <cell r="BC275">
            <v>1</v>
          </cell>
          <cell r="BD275">
            <v>1</v>
          </cell>
          <cell r="BE275">
            <v>1</v>
          </cell>
          <cell r="BF275">
            <v>1</v>
          </cell>
          <cell r="BG275">
            <v>1</v>
          </cell>
          <cell r="BH275">
            <v>1</v>
          </cell>
          <cell r="BI275">
            <v>1</v>
          </cell>
          <cell r="BJ275">
            <v>1</v>
          </cell>
          <cell r="BK275">
            <v>1</v>
          </cell>
          <cell r="BL275">
            <v>1</v>
          </cell>
          <cell r="BM275">
            <v>1</v>
          </cell>
          <cell r="BN275">
            <v>1</v>
          </cell>
          <cell r="BO275">
            <v>1</v>
          </cell>
          <cell r="BP275">
            <v>1</v>
          </cell>
          <cell r="BQ275">
            <v>1</v>
          </cell>
          <cell r="BR275">
            <v>1</v>
          </cell>
          <cell r="BS275">
            <v>1</v>
          </cell>
        </row>
        <row r="276">
          <cell r="K276">
            <v>1</v>
          </cell>
          <cell r="L276">
            <v>1</v>
          </cell>
          <cell r="M276">
            <v>1</v>
          </cell>
          <cell r="N276">
            <v>1</v>
          </cell>
          <cell r="O276">
            <v>1</v>
          </cell>
          <cell r="P276">
            <v>1</v>
          </cell>
          <cell r="Q276">
            <v>1</v>
          </cell>
          <cell r="R276">
            <v>1</v>
          </cell>
          <cell r="S276">
            <v>1</v>
          </cell>
          <cell r="T276">
            <v>1</v>
          </cell>
          <cell r="U276">
            <v>1</v>
          </cell>
          <cell r="V276">
            <v>1</v>
          </cell>
          <cell r="W276">
            <v>1</v>
          </cell>
          <cell r="X276">
            <v>1</v>
          </cell>
          <cell r="Y276">
            <v>1</v>
          </cell>
          <cell r="Z276">
            <v>1</v>
          </cell>
          <cell r="AA276">
            <v>1</v>
          </cell>
          <cell r="AB276">
            <v>1</v>
          </cell>
          <cell r="AC276">
            <v>1</v>
          </cell>
          <cell r="AD276">
            <v>1</v>
          </cell>
          <cell r="AP276">
            <v>2</v>
          </cell>
          <cell r="AQ276">
            <v>11</v>
          </cell>
          <cell r="AR276">
            <v>9</v>
          </cell>
          <cell r="AZ276">
            <v>1</v>
          </cell>
          <cell r="BA276">
            <v>1</v>
          </cell>
          <cell r="BB276">
            <v>1</v>
          </cell>
          <cell r="BC276">
            <v>1</v>
          </cell>
          <cell r="BD276">
            <v>1</v>
          </cell>
          <cell r="BE276">
            <v>1</v>
          </cell>
          <cell r="BF276">
            <v>1</v>
          </cell>
          <cell r="BG276">
            <v>1</v>
          </cell>
          <cell r="BH276">
            <v>1</v>
          </cell>
          <cell r="BI276">
            <v>1</v>
          </cell>
          <cell r="BJ276">
            <v>1</v>
          </cell>
          <cell r="BK276">
            <v>1</v>
          </cell>
          <cell r="BL276">
            <v>1</v>
          </cell>
          <cell r="BM276">
            <v>1</v>
          </cell>
          <cell r="BN276">
            <v>1</v>
          </cell>
          <cell r="BO276">
            <v>1</v>
          </cell>
          <cell r="BP276">
            <v>1</v>
          </cell>
          <cell r="BQ276">
            <v>1</v>
          </cell>
          <cell r="BR276">
            <v>1</v>
          </cell>
          <cell r="BS276">
            <v>1</v>
          </cell>
        </row>
        <row r="277">
          <cell r="K277">
            <v>1</v>
          </cell>
          <cell r="L277">
            <v>1</v>
          </cell>
          <cell r="M277">
            <v>1</v>
          </cell>
          <cell r="N277">
            <v>1</v>
          </cell>
          <cell r="O277">
            <v>1</v>
          </cell>
          <cell r="P277">
            <v>1</v>
          </cell>
          <cell r="Q277">
            <v>1</v>
          </cell>
          <cell r="R277">
            <v>1</v>
          </cell>
          <cell r="S277">
            <v>1</v>
          </cell>
          <cell r="T277">
            <v>1</v>
          </cell>
          <cell r="U277">
            <v>1</v>
          </cell>
          <cell r="V277">
            <v>1</v>
          </cell>
          <cell r="W277">
            <v>1</v>
          </cell>
          <cell r="X277">
            <v>1</v>
          </cell>
          <cell r="Y277">
            <v>1</v>
          </cell>
          <cell r="Z277">
            <v>1</v>
          </cell>
          <cell r="AA277">
            <v>1</v>
          </cell>
          <cell r="AB277">
            <v>1</v>
          </cell>
          <cell r="AC277">
            <v>1</v>
          </cell>
          <cell r="AD277">
            <v>1</v>
          </cell>
          <cell r="AP277">
            <v>2</v>
          </cell>
          <cell r="AQ277">
            <v>11</v>
          </cell>
          <cell r="AR277">
            <v>10</v>
          </cell>
          <cell r="AZ277">
            <v>1</v>
          </cell>
          <cell r="BA277">
            <v>1</v>
          </cell>
          <cell r="BB277">
            <v>1</v>
          </cell>
          <cell r="BC277">
            <v>1</v>
          </cell>
          <cell r="BD277">
            <v>1</v>
          </cell>
          <cell r="BE277">
            <v>1</v>
          </cell>
          <cell r="BF277">
            <v>1</v>
          </cell>
          <cell r="BG277">
            <v>1</v>
          </cell>
          <cell r="BH277">
            <v>1</v>
          </cell>
          <cell r="BI277">
            <v>1</v>
          </cell>
          <cell r="BJ277">
            <v>1</v>
          </cell>
          <cell r="BK277">
            <v>1</v>
          </cell>
          <cell r="BL277">
            <v>1</v>
          </cell>
          <cell r="BM277">
            <v>1</v>
          </cell>
          <cell r="BN277">
            <v>1</v>
          </cell>
          <cell r="BO277">
            <v>1</v>
          </cell>
          <cell r="BP277">
            <v>1</v>
          </cell>
          <cell r="BQ277">
            <v>1</v>
          </cell>
          <cell r="BR277">
            <v>1</v>
          </cell>
          <cell r="BS277">
            <v>1</v>
          </cell>
        </row>
        <row r="278">
          <cell r="K278">
            <v>1</v>
          </cell>
          <cell r="L278">
            <v>1</v>
          </cell>
          <cell r="M278">
            <v>1</v>
          </cell>
          <cell r="N278">
            <v>1</v>
          </cell>
          <cell r="O278">
            <v>1</v>
          </cell>
          <cell r="P278">
            <v>1</v>
          </cell>
          <cell r="Q278">
            <v>1</v>
          </cell>
          <cell r="R278">
            <v>1</v>
          </cell>
          <cell r="S278">
            <v>1</v>
          </cell>
          <cell r="T278">
            <v>1</v>
          </cell>
          <cell r="U278">
            <v>1</v>
          </cell>
          <cell r="V278">
            <v>1</v>
          </cell>
          <cell r="W278">
            <v>1</v>
          </cell>
          <cell r="X278">
            <v>1</v>
          </cell>
          <cell r="Y278">
            <v>1</v>
          </cell>
          <cell r="Z278">
            <v>1</v>
          </cell>
          <cell r="AA278">
            <v>1</v>
          </cell>
          <cell r="AB278">
            <v>1</v>
          </cell>
          <cell r="AC278">
            <v>1</v>
          </cell>
          <cell r="AD278">
            <v>1</v>
          </cell>
          <cell r="AP278">
            <v>2</v>
          </cell>
          <cell r="AQ278">
            <v>12</v>
          </cell>
          <cell r="AR278">
            <v>1</v>
          </cell>
          <cell r="AZ278">
            <v>1</v>
          </cell>
          <cell r="BA278">
            <v>1</v>
          </cell>
          <cell r="BB278">
            <v>1</v>
          </cell>
          <cell r="BC278">
            <v>1</v>
          </cell>
          <cell r="BD278">
            <v>1</v>
          </cell>
          <cell r="BE278">
            <v>1</v>
          </cell>
          <cell r="BF278">
            <v>1</v>
          </cell>
          <cell r="BG278">
            <v>1</v>
          </cell>
          <cell r="BH278">
            <v>1</v>
          </cell>
          <cell r="BI278">
            <v>1</v>
          </cell>
          <cell r="BJ278">
            <v>1</v>
          </cell>
          <cell r="BK278">
            <v>1</v>
          </cell>
          <cell r="BL278">
            <v>1</v>
          </cell>
          <cell r="BM278">
            <v>1</v>
          </cell>
          <cell r="BN278">
            <v>1</v>
          </cell>
          <cell r="BO278">
            <v>1</v>
          </cell>
          <cell r="BP278">
            <v>1</v>
          </cell>
          <cell r="BQ278">
            <v>1</v>
          </cell>
          <cell r="BR278">
            <v>1</v>
          </cell>
          <cell r="BS278">
            <v>1</v>
          </cell>
        </row>
        <row r="279">
          <cell r="K279">
            <v>1</v>
          </cell>
          <cell r="L279">
            <v>1</v>
          </cell>
          <cell r="M279">
            <v>1</v>
          </cell>
          <cell r="N279">
            <v>1</v>
          </cell>
          <cell r="O279">
            <v>1</v>
          </cell>
          <cell r="P279">
            <v>1</v>
          </cell>
          <cell r="Q279">
            <v>1</v>
          </cell>
          <cell r="R279">
            <v>1</v>
          </cell>
          <cell r="S279">
            <v>1</v>
          </cell>
          <cell r="T279">
            <v>1</v>
          </cell>
          <cell r="U279">
            <v>1</v>
          </cell>
          <cell r="V279">
            <v>1</v>
          </cell>
          <cell r="W279">
            <v>1</v>
          </cell>
          <cell r="X279">
            <v>1</v>
          </cell>
          <cell r="Y279">
            <v>1</v>
          </cell>
          <cell r="Z279">
            <v>1</v>
          </cell>
          <cell r="AA279">
            <v>1</v>
          </cell>
          <cell r="AB279">
            <v>1</v>
          </cell>
          <cell r="AC279">
            <v>1</v>
          </cell>
          <cell r="AD279">
            <v>1</v>
          </cell>
          <cell r="AP279">
            <v>2</v>
          </cell>
          <cell r="AQ279">
            <v>12</v>
          </cell>
          <cell r="AR279">
            <v>2</v>
          </cell>
          <cell r="AZ279">
            <v>1</v>
          </cell>
          <cell r="BA279">
            <v>1</v>
          </cell>
          <cell r="BB279">
            <v>1</v>
          </cell>
          <cell r="BC279">
            <v>1</v>
          </cell>
          <cell r="BD279">
            <v>1</v>
          </cell>
          <cell r="BE279">
            <v>1</v>
          </cell>
          <cell r="BF279">
            <v>1</v>
          </cell>
          <cell r="BG279">
            <v>1</v>
          </cell>
          <cell r="BH279">
            <v>1</v>
          </cell>
          <cell r="BI279">
            <v>1</v>
          </cell>
          <cell r="BJ279">
            <v>1</v>
          </cell>
          <cell r="BK279">
            <v>1</v>
          </cell>
          <cell r="BL279">
            <v>1</v>
          </cell>
          <cell r="BM279">
            <v>1</v>
          </cell>
          <cell r="BN279">
            <v>1</v>
          </cell>
          <cell r="BO279">
            <v>1</v>
          </cell>
          <cell r="BP279">
            <v>1</v>
          </cell>
          <cell r="BQ279">
            <v>1</v>
          </cell>
          <cell r="BR279">
            <v>1</v>
          </cell>
          <cell r="BS279">
            <v>1</v>
          </cell>
        </row>
        <row r="280">
          <cell r="K280">
            <v>1</v>
          </cell>
          <cell r="L280">
            <v>1</v>
          </cell>
          <cell r="M280">
            <v>1</v>
          </cell>
          <cell r="N280">
            <v>1</v>
          </cell>
          <cell r="O280">
            <v>1</v>
          </cell>
          <cell r="P280">
            <v>1</v>
          </cell>
          <cell r="Q280">
            <v>1</v>
          </cell>
          <cell r="R280">
            <v>1</v>
          </cell>
          <cell r="S280">
            <v>1</v>
          </cell>
          <cell r="T280">
            <v>1</v>
          </cell>
          <cell r="U280">
            <v>1</v>
          </cell>
          <cell r="V280">
            <v>1</v>
          </cell>
          <cell r="W280">
            <v>1</v>
          </cell>
          <cell r="X280">
            <v>1</v>
          </cell>
          <cell r="Y280">
            <v>1</v>
          </cell>
          <cell r="Z280">
            <v>1</v>
          </cell>
          <cell r="AA280">
            <v>1</v>
          </cell>
          <cell r="AB280">
            <v>1</v>
          </cell>
          <cell r="AC280">
            <v>1</v>
          </cell>
          <cell r="AD280">
            <v>1</v>
          </cell>
          <cell r="AP280">
            <v>2</v>
          </cell>
          <cell r="AQ280">
            <v>12</v>
          </cell>
          <cell r="AR280">
            <v>3</v>
          </cell>
          <cell r="AZ280">
            <v>1</v>
          </cell>
          <cell r="BA280">
            <v>1</v>
          </cell>
          <cell r="BB280">
            <v>1</v>
          </cell>
          <cell r="BC280">
            <v>1</v>
          </cell>
          <cell r="BD280">
            <v>1</v>
          </cell>
          <cell r="BE280">
            <v>1</v>
          </cell>
          <cell r="BF280">
            <v>1</v>
          </cell>
          <cell r="BG280">
            <v>1</v>
          </cell>
          <cell r="BH280">
            <v>1</v>
          </cell>
          <cell r="BI280">
            <v>1</v>
          </cell>
          <cell r="BJ280">
            <v>1</v>
          </cell>
          <cell r="BK280">
            <v>1</v>
          </cell>
          <cell r="BL280">
            <v>1</v>
          </cell>
          <cell r="BM280">
            <v>1</v>
          </cell>
          <cell r="BN280">
            <v>1</v>
          </cell>
          <cell r="BO280">
            <v>1</v>
          </cell>
          <cell r="BP280">
            <v>1</v>
          </cell>
          <cell r="BQ280">
            <v>1</v>
          </cell>
          <cell r="BR280">
            <v>1</v>
          </cell>
          <cell r="BS280">
            <v>1</v>
          </cell>
        </row>
        <row r="281">
          <cell r="K281">
            <v>1</v>
          </cell>
          <cell r="L281">
            <v>1</v>
          </cell>
          <cell r="M281">
            <v>1</v>
          </cell>
          <cell r="N281">
            <v>1</v>
          </cell>
          <cell r="O281">
            <v>1</v>
          </cell>
          <cell r="P281">
            <v>1</v>
          </cell>
          <cell r="Q281">
            <v>1</v>
          </cell>
          <cell r="R281">
            <v>1</v>
          </cell>
          <cell r="S281">
            <v>1</v>
          </cell>
          <cell r="T281">
            <v>1</v>
          </cell>
          <cell r="U281">
            <v>1</v>
          </cell>
          <cell r="V281">
            <v>1</v>
          </cell>
          <cell r="W281">
            <v>1</v>
          </cell>
          <cell r="X281">
            <v>1</v>
          </cell>
          <cell r="Y281">
            <v>1</v>
          </cell>
          <cell r="Z281">
            <v>1</v>
          </cell>
          <cell r="AA281">
            <v>1</v>
          </cell>
          <cell r="AB281">
            <v>1</v>
          </cell>
          <cell r="AC281">
            <v>1</v>
          </cell>
          <cell r="AD281">
            <v>1</v>
          </cell>
          <cell r="AP281">
            <v>2</v>
          </cell>
          <cell r="AQ281">
            <v>12</v>
          </cell>
          <cell r="AR281">
            <v>4</v>
          </cell>
          <cell r="AZ281">
            <v>1</v>
          </cell>
          <cell r="BA281">
            <v>1</v>
          </cell>
          <cell r="BB281">
            <v>1</v>
          </cell>
          <cell r="BC281">
            <v>1</v>
          </cell>
          <cell r="BD281">
            <v>1</v>
          </cell>
          <cell r="BE281">
            <v>1</v>
          </cell>
          <cell r="BF281">
            <v>1</v>
          </cell>
          <cell r="BG281">
            <v>1</v>
          </cell>
          <cell r="BH281">
            <v>1</v>
          </cell>
          <cell r="BI281">
            <v>1</v>
          </cell>
          <cell r="BJ281">
            <v>1</v>
          </cell>
          <cell r="BK281">
            <v>1</v>
          </cell>
          <cell r="BL281">
            <v>1</v>
          </cell>
          <cell r="BM281">
            <v>1</v>
          </cell>
          <cell r="BN281">
            <v>1</v>
          </cell>
          <cell r="BO281">
            <v>1</v>
          </cell>
          <cell r="BP281">
            <v>1</v>
          </cell>
          <cell r="BQ281">
            <v>1</v>
          </cell>
          <cell r="BR281">
            <v>1</v>
          </cell>
          <cell r="BS281">
            <v>1</v>
          </cell>
        </row>
        <row r="282">
          <cell r="K282">
            <v>1</v>
          </cell>
          <cell r="L282">
            <v>1</v>
          </cell>
          <cell r="M282">
            <v>1</v>
          </cell>
          <cell r="N282">
            <v>1</v>
          </cell>
          <cell r="O282">
            <v>1</v>
          </cell>
          <cell r="P282">
            <v>1</v>
          </cell>
          <cell r="Q282">
            <v>1</v>
          </cell>
          <cell r="R282">
            <v>1</v>
          </cell>
          <cell r="S282">
            <v>1</v>
          </cell>
          <cell r="T282">
            <v>1</v>
          </cell>
          <cell r="U282">
            <v>1</v>
          </cell>
          <cell r="V282">
            <v>1</v>
          </cell>
          <cell r="W282">
            <v>1</v>
          </cell>
          <cell r="X282">
            <v>1</v>
          </cell>
          <cell r="Y282">
            <v>1</v>
          </cell>
          <cell r="Z282">
            <v>1</v>
          </cell>
          <cell r="AA282">
            <v>1</v>
          </cell>
          <cell r="AB282">
            <v>1</v>
          </cell>
          <cell r="AC282">
            <v>1</v>
          </cell>
          <cell r="AD282">
            <v>1</v>
          </cell>
          <cell r="AP282">
            <v>2</v>
          </cell>
          <cell r="AQ282">
            <v>12</v>
          </cell>
          <cell r="AR282">
            <v>5</v>
          </cell>
          <cell r="AZ282">
            <v>1</v>
          </cell>
          <cell r="BA282">
            <v>1</v>
          </cell>
          <cell r="BB282">
            <v>1</v>
          </cell>
          <cell r="BC282">
            <v>1</v>
          </cell>
          <cell r="BD282">
            <v>1</v>
          </cell>
          <cell r="BE282">
            <v>1</v>
          </cell>
          <cell r="BF282">
            <v>1</v>
          </cell>
          <cell r="BG282">
            <v>1</v>
          </cell>
          <cell r="BH282">
            <v>1</v>
          </cell>
          <cell r="BI282">
            <v>1</v>
          </cell>
          <cell r="BJ282">
            <v>1</v>
          </cell>
          <cell r="BK282">
            <v>1</v>
          </cell>
          <cell r="BL282">
            <v>1</v>
          </cell>
          <cell r="BM282">
            <v>1</v>
          </cell>
          <cell r="BN282">
            <v>1</v>
          </cell>
          <cell r="BO282">
            <v>1</v>
          </cell>
          <cell r="BP282">
            <v>1</v>
          </cell>
          <cell r="BQ282">
            <v>1</v>
          </cell>
          <cell r="BR282">
            <v>1</v>
          </cell>
          <cell r="BS282">
            <v>1</v>
          </cell>
        </row>
        <row r="283">
          <cell r="K283">
            <v>1</v>
          </cell>
          <cell r="L283">
            <v>1</v>
          </cell>
          <cell r="M283">
            <v>1</v>
          </cell>
          <cell r="N283">
            <v>1</v>
          </cell>
          <cell r="O283">
            <v>1</v>
          </cell>
          <cell r="P283">
            <v>1</v>
          </cell>
          <cell r="Q283">
            <v>1</v>
          </cell>
          <cell r="R283">
            <v>1</v>
          </cell>
          <cell r="S283">
            <v>1</v>
          </cell>
          <cell r="T283">
            <v>1</v>
          </cell>
          <cell r="U283">
            <v>1</v>
          </cell>
          <cell r="V283">
            <v>1</v>
          </cell>
          <cell r="W283">
            <v>1</v>
          </cell>
          <cell r="X283">
            <v>1</v>
          </cell>
          <cell r="Y283">
            <v>1</v>
          </cell>
          <cell r="Z283">
            <v>1</v>
          </cell>
          <cell r="AA283">
            <v>1</v>
          </cell>
          <cell r="AB283">
            <v>1</v>
          </cell>
          <cell r="AC283">
            <v>1</v>
          </cell>
          <cell r="AD283">
            <v>1</v>
          </cell>
          <cell r="AP283">
            <v>2</v>
          </cell>
          <cell r="AQ283">
            <v>12</v>
          </cell>
          <cell r="AR283">
            <v>6</v>
          </cell>
          <cell r="AZ283">
            <v>1</v>
          </cell>
          <cell r="BA283">
            <v>1</v>
          </cell>
          <cell r="BB283">
            <v>1</v>
          </cell>
          <cell r="BC283">
            <v>1</v>
          </cell>
          <cell r="BD283">
            <v>1</v>
          </cell>
          <cell r="BE283">
            <v>1</v>
          </cell>
          <cell r="BF283">
            <v>1</v>
          </cell>
          <cell r="BG283">
            <v>1</v>
          </cell>
          <cell r="BH283">
            <v>1</v>
          </cell>
          <cell r="BI283">
            <v>1</v>
          </cell>
          <cell r="BJ283">
            <v>1</v>
          </cell>
          <cell r="BK283">
            <v>1</v>
          </cell>
          <cell r="BL283">
            <v>1</v>
          </cell>
          <cell r="BM283">
            <v>1</v>
          </cell>
          <cell r="BN283">
            <v>1</v>
          </cell>
          <cell r="BO283">
            <v>1</v>
          </cell>
          <cell r="BP283">
            <v>1</v>
          </cell>
          <cell r="BQ283">
            <v>1</v>
          </cell>
          <cell r="BR283">
            <v>1</v>
          </cell>
          <cell r="BS283">
            <v>1</v>
          </cell>
        </row>
        <row r="284">
          <cell r="K284">
            <v>1</v>
          </cell>
          <cell r="L284">
            <v>1</v>
          </cell>
          <cell r="M284">
            <v>1</v>
          </cell>
          <cell r="N284">
            <v>1</v>
          </cell>
          <cell r="O284">
            <v>1</v>
          </cell>
          <cell r="P284">
            <v>1</v>
          </cell>
          <cell r="Q284">
            <v>1</v>
          </cell>
          <cell r="R284">
            <v>1</v>
          </cell>
          <cell r="S284">
            <v>1</v>
          </cell>
          <cell r="T284">
            <v>1</v>
          </cell>
          <cell r="U284">
            <v>1</v>
          </cell>
          <cell r="V284">
            <v>1</v>
          </cell>
          <cell r="W284">
            <v>1</v>
          </cell>
          <cell r="X284">
            <v>1</v>
          </cell>
          <cell r="Y284">
            <v>1</v>
          </cell>
          <cell r="Z284">
            <v>1</v>
          </cell>
          <cell r="AA284">
            <v>1</v>
          </cell>
          <cell r="AB284">
            <v>1</v>
          </cell>
          <cell r="AC284">
            <v>1</v>
          </cell>
          <cell r="AD284">
            <v>1</v>
          </cell>
          <cell r="AP284">
            <v>2</v>
          </cell>
          <cell r="AQ284">
            <v>12</v>
          </cell>
          <cell r="AR284">
            <v>7</v>
          </cell>
          <cell r="AZ284">
            <v>1</v>
          </cell>
          <cell r="BA284">
            <v>1</v>
          </cell>
          <cell r="BB284">
            <v>1</v>
          </cell>
          <cell r="BC284">
            <v>1</v>
          </cell>
          <cell r="BD284">
            <v>1</v>
          </cell>
          <cell r="BE284">
            <v>1</v>
          </cell>
          <cell r="BF284">
            <v>1</v>
          </cell>
          <cell r="BG284">
            <v>1</v>
          </cell>
          <cell r="BH284">
            <v>1</v>
          </cell>
          <cell r="BI284">
            <v>1</v>
          </cell>
          <cell r="BJ284">
            <v>1</v>
          </cell>
          <cell r="BK284">
            <v>1</v>
          </cell>
          <cell r="BL284">
            <v>1</v>
          </cell>
          <cell r="BM284">
            <v>1</v>
          </cell>
          <cell r="BN284">
            <v>1</v>
          </cell>
          <cell r="BO284">
            <v>1</v>
          </cell>
          <cell r="BP284">
            <v>1</v>
          </cell>
          <cell r="BQ284">
            <v>1</v>
          </cell>
          <cell r="BR284">
            <v>1</v>
          </cell>
          <cell r="BS284">
            <v>1</v>
          </cell>
        </row>
        <row r="285">
          <cell r="K285">
            <v>1</v>
          </cell>
          <cell r="L285">
            <v>1</v>
          </cell>
          <cell r="M285">
            <v>1</v>
          </cell>
          <cell r="N285">
            <v>1</v>
          </cell>
          <cell r="O285">
            <v>1</v>
          </cell>
          <cell r="P285">
            <v>1</v>
          </cell>
          <cell r="Q285">
            <v>1</v>
          </cell>
          <cell r="R285">
            <v>1</v>
          </cell>
          <cell r="S285">
            <v>1</v>
          </cell>
          <cell r="T285">
            <v>1</v>
          </cell>
          <cell r="U285">
            <v>1</v>
          </cell>
          <cell r="V285">
            <v>1</v>
          </cell>
          <cell r="W285">
            <v>1</v>
          </cell>
          <cell r="X285">
            <v>1</v>
          </cell>
          <cell r="Y285">
            <v>1</v>
          </cell>
          <cell r="Z285">
            <v>1</v>
          </cell>
          <cell r="AA285">
            <v>1</v>
          </cell>
          <cell r="AB285">
            <v>1</v>
          </cell>
          <cell r="AC285">
            <v>1</v>
          </cell>
          <cell r="AD285">
            <v>1</v>
          </cell>
          <cell r="AP285">
            <v>2</v>
          </cell>
          <cell r="AQ285">
            <v>12</v>
          </cell>
          <cell r="AR285">
            <v>8</v>
          </cell>
          <cell r="AZ285">
            <v>1</v>
          </cell>
          <cell r="BA285">
            <v>1</v>
          </cell>
          <cell r="BB285">
            <v>1</v>
          </cell>
          <cell r="BC285">
            <v>1</v>
          </cell>
          <cell r="BD285">
            <v>1</v>
          </cell>
          <cell r="BE285">
            <v>1</v>
          </cell>
          <cell r="BF285">
            <v>1</v>
          </cell>
          <cell r="BG285">
            <v>1</v>
          </cell>
          <cell r="BH285">
            <v>1</v>
          </cell>
          <cell r="BI285">
            <v>1</v>
          </cell>
          <cell r="BJ285">
            <v>1</v>
          </cell>
          <cell r="BK285">
            <v>1</v>
          </cell>
          <cell r="BL285">
            <v>1</v>
          </cell>
          <cell r="BM285">
            <v>1</v>
          </cell>
          <cell r="BN285">
            <v>1</v>
          </cell>
          <cell r="BO285">
            <v>1</v>
          </cell>
          <cell r="BP285">
            <v>1</v>
          </cell>
          <cell r="BQ285">
            <v>1</v>
          </cell>
          <cell r="BR285">
            <v>1</v>
          </cell>
          <cell r="BS285">
            <v>1</v>
          </cell>
        </row>
        <row r="286">
          <cell r="K286">
            <v>1</v>
          </cell>
          <cell r="L286">
            <v>1</v>
          </cell>
          <cell r="M286">
            <v>1</v>
          </cell>
          <cell r="N286">
            <v>1</v>
          </cell>
          <cell r="O286">
            <v>1</v>
          </cell>
          <cell r="P286">
            <v>1</v>
          </cell>
          <cell r="Q286">
            <v>1</v>
          </cell>
          <cell r="R286">
            <v>1</v>
          </cell>
          <cell r="S286">
            <v>1</v>
          </cell>
          <cell r="T286">
            <v>1</v>
          </cell>
          <cell r="U286">
            <v>1</v>
          </cell>
          <cell r="V286">
            <v>1</v>
          </cell>
          <cell r="W286">
            <v>1</v>
          </cell>
          <cell r="X286">
            <v>1</v>
          </cell>
          <cell r="Y286">
            <v>1</v>
          </cell>
          <cell r="Z286">
            <v>1</v>
          </cell>
          <cell r="AA286">
            <v>1</v>
          </cell>
          <cell r="AB286">
            <v>1</v>
          </cell>
          <cell r="AC286">
            <v>1</v>
          </cell>
          <cell r="AD286">
            <v>1</v>
          </cell>
          <cell r="AP286">
            <v>2</v>
          </cell>
          <cell r="AQ286">
            <v>12</v>
          </cell>
          <cell r="AR286">
            <v>9</v>
          </cell>
          <cell r="AZ286">
            <v>1</v>
          </cell>
          <cell r="BA286">
            <v>1</v>
          </cell>
          <cell r="BB286">
            <v>1</v>
          </cell>
          <cell r="BC286">
            <v>1</v>
          </cell>
          <cell r="BD286">
            <v>1</v>
          </cell>
          <cell r="BE286">
            <v>1</v>
          </cell>
          <cell r="BF286">
            <v>1</v>
          </cell>
          <cell r="BG286">
            <v>1</v>
          </cell>
          <cell r="BH286">
            <v>1</v>
          </cell>
          <cell r="BI286">
            <v>1</v>
          </cell>
          <cell r="BJ286">
            <v>1</v>
          </cell>
          <cell r="BK286">
            <v>1</v>
          </cell>
          <cell r="BL286">
            <v>1</v>
          </cell>
          <cell r="BM286">
            <v>1</v>
          </cell>
          <cell r="BN286">
            <v>1</v>
          </cell>
          <cell r="BO286">
            <v>1</v>
          </cell>
          <cell r="BP286">
            <v>1</v>
          </cell>
          <cell r="BQ286">
            <v>1</v>
          </cell>
          <cell r="BR286">
            <v>1</v>
          </cell>
          <cell r="BS286">
            <v>1</v>
          </cell>
        </row>
        <row r="287">
          <cell r="K287">
            <v>1</v>
          </cell>
          <cell r="L287">
            <v>1</v>
          </cell>
          <cell r="M287">
            <v>1</v>
          </cell>
          <cell r="N287">
            <v>1</v>
          </cell>
          <cell r="O287">
            <v>1</v>
          </cell>
          <cell r="P287">
            <v>1</v>
          </cell>
          <cell r="Q287">
            <v>1</v>
          </cell>
          <cell r="R287">
            <v>1</v>
          </cell>
          <cell r="S287">
            <v>1</v>
          </cell>
          <cell r="T287">
            <v>1</v>
          </cell>
          <cell r="U287">
            <v>1</v>
          </cell>
          <cell r="V287">
            <v>1</v>
          </cell>
          <cell r="W287">
            <v>1</v>
          </cell>
          <cell r="X287">
            <v>1</v>
          </cell>
          <cell r="Y287">
            <v>1</v>
          </cell>
          <cell r="Z287">
            <v>1</v>
          </cell>
          <cell r="AA287">
            <v>1</v>
          </cell>
          <cell r="AB287">
            <v>1</v>
          </cell>
          <cell r="AC287">
            <v>1</v>
          </cell>
          <cell r="AD287">
            <v>1</v>
          </cell>
          <cell r="AP287">
            <v>2</v>
          </cell>
          <cell r="AQ287">
            <v>12</v>
          </cell>
          <cell r="AR287">
            <v>10</v>
          </cell>
          <cell r="AZ287">
            <v>1</v>
          </cell>
          <cell r="BA287">
            <v>1</v>
          </cell>
          <cell r="BB287">
            <v>1</v>
          </cell>
          <cell r="BC287">
            <v>1</v>
          </cell>
          <cell r="BD287">
            <v>1</v>
          </cell>
          <cell r="BE287">
            <v>1</v>
          </cell>
          <cell r="BF287">
            <v>1</v>
          </cell>
          <cell r="BG287">
            <v>1</v>
          </cell>
          <cell r="BH287">
            <v>1</v>
          </cell>
          <cell r="BI287">
            <v>1</v>
          </cell>
          <cell r="BJ287">
            <v>1</v>
          </cell>
          <cell r="BK287">
            <v>1</v>
          </cell>
          <cell r="BL287">
            <v>1</v>
          </cell>
          <cell r="BM287">
            <v>1</v>
          </cell>
          <cell r="BN287">
            <v>1</v>
          </cell>
          <cell r="BO287">
            <v>1</v>
          </cell>
          <cell r="BP287">
            <v>1</v>
          </cell>
          <cell r="BQ287">
            <v>1</v>
          </cell>
          <cell r="BR287">
            <v>1</v>
          </cell>
          <cell r="BS287">
            <v>1</v>
          </cell>
        </row>
        <row r="288">
          <cell r="K288">
            <v>1</v>
          </cell>
          <cell r="L288">
            <v>1</v>
          </cell>
          <cell r="M288">
            <v>1</v>
          </cell>
          <cell r="N288">
            <v>1</v>
          </cell>
          <cell r="O288">
            <v>1</v>
          </cell>
          <cell r="P288">
            <v>1</v>
          </cell>
          <cell r="Q288">
            <v>1</v>
          </cell>
          <cell r="R288">
            <v>1</v>
          </cell>
          <cell r="S288">
            <v>1</v>
          </cell>
          <cell r="T288">
            <v>1</v>
          </cell>
          <cell r="U288">
            <v>1</v>
          </cell>
          <cell r="V288">
            <v>1</v>
          </cell>
          <cell r="W288">
            <v>1</v>
          </cell>
          <cell r="X288">
            <v>1</v>
          </cell>
          <cell r="Y288">
            <v>1</v>
          </cell>
          <cell r="Z288">
            <v>0.9</v>
          </cell>
          <cell r="AA288">
            <v>0.7</v>
          </cell>
          <cell r="AB288">
            <v>0.7</v>
          </cell>
          <cell r="AC288">
            <v>0.7</v>
          </cell>
          <cell r="AD288">
            <v>0.7</v>
          </cell>
          <cell r="AP288">
            <v>2</v>
          </cell>
          <cell r="AQ288">
            <v>13</v>
          </cell>
          <cell r="AR288">
            <v>1</v>
          </cell>
          <cell r="AZ288">
            <v>1</v>
          </cell>
          <cell r="BA288">
            <v>1</v>
          </cell>
          <cell r="BB288">
            <v>1</v>
          </cell>
          <cell r="BC288">
            <v>1</v>
          </cell>
          <cell r="BD288">
            <v>1</v>
          </cell>
          <cell r="BE288">
            <v>1</v>
          </cell>
          <cell r="BF288">
            <v>1</v>
          </cell>
          <cell r="BG288">
            <v>1</v>
          </cell>
          <cell r="BH288">
            <v>1</v>
          </cell>
          <cell r="BI288">
            <v>1</v>
          </cell>
          <cell r="BJ288">
            <v>1</v>
          </cell>
          <cell r="BK288">
            <v>1</v>
          </cell>
          <cell r="BL288">
            <v>1</v>
          </cell>
          <cell r="BM288">
            <v>1</v>
          </cell>
          <cell r="BN288">
            <v>1</v>
          </cell>
          <cell r="BO288">
            <v>0.9</v>
          </cell>
          <cell r="BP288">
            <v>0.9</v>
          </cell>
          <cell r="BQ288">
            <v>0.9</v>
          </cell>
          <cell r="BR288">
            <v>0.9</v>
          </cell>
          <cell r="BS288">
            <v>0.9</v>
          </cell>
        </row>
        <row r="289">
          <cell r="K289">
            <v>1</v>
          </cell>
          <cell r="L289">
            <v>1</v>
          </cell>
          <cell r="M289">
            <v>1</v>
          </cell>
          <cell r="N289">
            <v>1</v>
          </cell>
          <cell r="O289">
            <v>1</v>
          </cell>
          <cell r="P289">
            <v>1</v>
          </cell>
          <cell r="Q289">
            <v>1</v>
          </cell>
          <cell r="R289">
            <v>1</v>
          </cell>
          <cell r="S289">
            <v>1</v>
          </cell>
          <cell r="T289">
            <v>1</v>
          </cell>
          <cell r="U289">
            <v>1</v>
          </cell>
          <cell r="V289">
            <v>1</v>
          </cell>
          <cell r="W289">
            <v>1</v>
          </cell>
          <cell r="X289">
            <v>1</v>
          </cell>
          <cell r="Y289">
            <v>1</v>
          </cell>
          <cell r="Z289">
            <v>0.9</v>
          </cell>
          <cell r="AA289">
            <v>0.7</v>
          </cell>
          <cell r="AB289">
            <v>0.7</v>
          </cell>
          <cell r="AC289">
            <v>0.7</v>
          </cell>
          <cell r="AD289">
            <v>0.7</v>
          </cell>
          <cell r="AP289">
            <v>2</v>
          </cell>
          <cell r="AQ289">
            <v>13</v>
          </cell>
          <cell r="AR289">
            <v>2</v>
          </cell>
          <cell r="AZ289">
            <v>1</v>
          </cell>
          <cell r="BA289">
            <v>1</v>
          </cell>
          <cell r="BB289">
            <v>1</v>
          </cell>
          <cell r="BC289">
            <v>1</v>
          </cell>
          <cell r="BD289">
            <v>1</v>
          </cell>
          <cell r="BE289">
            <v>1</v>
          </cell>
          <cell r="BF289">
            <v>1</v>
          </cell>
          <cell r="BG289">
            <v>1</v>
          </cell>
          <cell r="BH289">
            <v>1</v>
          </cell>
          <cell r="BI289">
            <v>1</v>
          </cell>
          <cell r="BJ289">
            <v>1</v>
          </cell>
          <cell r="BK289">
            <v>1</v>
          </cell>
          <cell r="BL289">
            <v>1</v>
          </cell>
          <cell r="BM289">
            <v>1</v>
          </cell>
          <cell r="BN289">
            <v>1</v>
          </cell>
          <cell r="BO289">
            <v>0.9</v>
          </cell>
          <cell r="BP289">
            <v>0.9</v>
          </cell>
          <cell r="BQ289">
            <v>0.9</v>
          </cell>
          <cell r="BR289">
            <v>0.9</v>
          </cell>
          <cell r="BS289">
            <v>0.9</v>
          </cell>
        </row>
        <row r="290">
          <cell r="K290">
            <v>1</v>
          </cell>
          <cell r="L290">
            <v>1</v>
          </cell>
          <cell r="M290">
            <v>1</v>
          </cell>
          <cell r="N290">
            <v>1</v>
          </cell>
          <cell r="O290">
            <v>1</v>
          </cell>
          <cell r="P290">
            <v>1</v>
          </cell>
          <cell r="Q290">
            <v>1</v>
          </cell>
          <cell r="R290">
            <v>1</v>
          </cell>
          <cell r="S290">
            <v>1</v>
          </cell>
          <cell r="T290">
            <v>1</v>
          </cell>
          <cell r="U290">
            <v>1</v>
          </cell>
          <cell r="V290">
            <v>1</v>
          </cell>
          <cell r="W290">
            <v>1</v>
          </cell>
          <cell r="X290">
            <v>1</v>
          </cell>
          <cell r="Y290">
            <v>1</v>
          </cell>
          <cell r="Z290">
            <v>0.9</v>
          </cell>
          <cell r="AA290">
            <v>0.7</v>
          </cell>
          <cell r="AB290">
            <v>0.7</v>
          </cell>
          <cell r="AC290">
            <v>0.7</v>
          </cell>
          <cell r="AD290">
            <v>0.7</v>
          </cell>
          <cell r="AP290">
            <v>2</v>
          </cell>
          <cell r="AQ290">
            <v>13</v>
          </cell>
          <cell r="AR290">
            <v>3</v>
          </cell>
          <cell r="AZ290">
            <v>1</v>
          </cell>
          <cell r="BA290">
            <v>1</v>
          </cell>
          <cell r="BB290">
            <v>1</v>
          </cell>
          <cell r="BC290">
            <v>1</v>
          </cell>
          <cell r="BD290">
            <v>1</v>
          </cell>
          <cell r="BE290">
            <v>1</v>
          </cell>
          <cell r="BF290">
            <v>1</v>
          </cell>
          <cell r="BG290">
            <v>1</v>
          </cell>
          <cell r="BH290">
            <v>1</v>
          </cell>
          <cell r="BI290">
            <v>1</v>
          </cell>
          <cell r="BJ290">
            <v>1</v>
          </cell>
          <cell r="BK290">
            <v>1</v>
          </cell>
          <cell r="BL290">
            <v>1</v>
          </cell>
          <cell r="BM290">
            <v>1</v>
          </cell>
          <cell r="BN290">
            <v>1</v>
          </cell>
          <cell r="BO290">
            <v>0.9</v>
          </cell>
          <cell r="BP290">
            <v>0.9</v>
          </cell>
          <cell r="BQ290">
            <v>0.9</v>
          </cell>
          <cell r="BR290">
            <v>0.9</v>
          </cell>
          <cell r="BS290">
            <v>0.9</v>
          </cell>
        </row>
        <row r="291">
          <cell r="K291">
            <v>1</v>
          </cell>
          <cell r="L291">
            <v>1</v>
          </cell>
          <cell r="M291">
            <v>1</v>
          </cell>
          <cell r="N291">
            <v>1</v>
          </cell>
          <cell r="O291">
            <v>1</v>
          </cell>
          <cell r="P291">
            <v>1</v>
          </cell>
          <cell r="Q291">
            <v>1</v>
          </cell>
          <cell r="R291">
            <v>1</v>
          </cell>
          <cell r="S291">
            <v>1</v>
          </cell>
          <cell r="T291">
            <v>1</v>
          </cell>
          <cell r="U291">
            <v>1</v>
          </cell>
          <cell r="V291">
            <v>1</v>
          </cell>
          <cell r="W291">
            <v>1</v>
          </cell>
          <cell r="X291">
            <v>1</v>
          </cell>
          <cell r="Y291">
            <v>1</v>
          </cell>
          <cell r="Z291">
            <v>0.9</v>
          </cell>
          <cell r="AA291">
            <v>0.7</v>
          </cell>
          <cell r="AB291">
            <v>0.7</v>
          </cell>
          <cell r="AC291">
            <v>0.7</v>
          </cell>
          <cell r="AD291">
            <v>0.7</v>
          </cell>
          <cell r="AP291">
            <v>2</v>
          </cell>
          <cell r="AQ291">
            <v>13</v>
          </cell>
          <cell r="AR291">
            <v>4</v>
          </cell>
          <cell r="AZ291">
            <v>1</v>
          </cell>
          <cell r="BA291">
            <v>1</v>
          </cell>
          <cell r="BB291">
            <v>1</v>
          </cell>
          <cell r="BC291">
            <v>1</v>
          </cell>
          <cell r="BD291">
            <v>1</v>
          </cell>
          <cell r="BE291">
            <v>1</v>
          </cell>
          <cell r="BF291">
            <v>1</v>
          </cell>
          <cell r="BG291">
            <v>1</v>
          </cell>
          <cell r="BH291">
            <v>1</v>
          </cell>
          <cell r="BI291">
            <v>1</v>
          </cell>
          <cell r="BJ291">
            <v>1</v>
          </cell>
          <cell r="BK291">
            <v>1</v>
          </cell>
          <cell r="BL291">
            <v>1</v>
          </cell>
          <cell r="BM291">
            <v>1</v>
          </cell>
          <cell r="BN291">
            <v>1</v>
          </cell>
          <cell r="BO291">
            <v>0.9</v>
          </cell>
          <cell r="BP291">
            <v>0.9</v>
          </cell>
          <cell r="BQ291">
            <v>0.9</v>
          </cell>
          <cell r="BR291">
            <v>0.9</v>
          </cell>
          <cell r="BS291">
            <v>0.9</v>
          </cell>
        </row>
        <row r="292">
          <cell r="K292">
            <v>1</v>
          </cell>
          <cell r="L292">
            <v>1</v>
          </cell>
          <cell r="M292">
            <v>1</v>
          </cell>
          <cell r="N292">
            <v>1</v>
          </cell>
          <cell r="O292">
            <v>1</v>
          </cell>
          <cell r="P292">
            <v>1</v>
          </cell>
          <cell r="Q292">
            <v>1</v>
          </cell>
          <cell r="R292">
            <v>1</v>
          </cell>
          <cell r="S292">
            <v>1</v>
          </cell>
          <cell r="T292">
            <v>1</v>
          </cell>
          <cell r="U292">
            <v>1</v>
          </cell>
          <cell r="V292">
            <v>1</v>
          </cell>
          <cell r="W292">
            <v>1</v>
          </cell>
          <cell r="X292">
            <v>1</v>
          </cell>
          <cell r="Y292">
            <v>1</v>
          </cell>
          <cell r="Z292">
            <v>0.9</v>
          </cell>
          <cell r="AA292">
            <v>0.7</v>
          </cell>
          <cell r="AB292">
            <v>0.7</v>
          </cell>
          <cell r="AC292">
            <v>0.7</v>
          </cell>
          <cell r="AD292">
            <v>0.7</v>
          </cell>
          <cell r="AP292">
            <v>2</v>
          </cell>
          <cell r="AQ292">
            <v>13</v>
          </cell>
          <cell r="AR292">
            <v>5</v>
          </cell>
          <cell r="AZ292">
            <v>1</v>
          </cell>
          <cell r="BA292">
            <v>1</v>
          </cell>
          <cell r="BB292">
            <v>1</v>
          </cell>
          <cell r="BC292">
            <v>1</v>
          </cell>
          <cell r="BD292">
            <v>1</v>
          </cell>
          <cell r="BE292">
            <v>1</v>
          </cell>
          <cell r="BF292">
            <v>1</v>
          </cell>
          <cell r="BG292">
            <v>1</v>
          </cell>
          <cell r="BH292">
            <v>1</v>
          </cell>
          <cell r="BI292">
            <v>1</v>
          </cell>
          <cell r="BJ292">
            <v>1</v>
          </cell>
          <cell r="BK292">
            <v>1</v>
          </cell>
          <cell r="BL292">
            <v>1</v>
          </cell>
          <cell r="BM292">
            <v>1</v>
          </cell>
          <cell r="BN292">
            <v>1</v>
          </cell>
          <cell r="BO292">
            <v>0.9</v>
          </cell>
          <cell r="BP292">
            <v>0.9</v>
          </cell>
          <cell r="BQ292">
            <v>0.9</v>
          </cell>
          <cell r="BR292">
            <v>0.9</v>
          </cell>
          <cell r="BS292">
            <v>0.9</v>
          </cell>
        </row>
        <row r="293">
          <cell r="K293">
            <v>1</v>
          </cell>
          <cell r="L293">
            <v>1</v>
          </cell>
          <cell r="M293">
            <v>1</v>
          </cell>
          <cell r="N293">
            <v>1</v>
          </cell>
          <cell r="O293">
            <v>1</v>
          </cell>
          <cell r="P293">
            <v>1</v>
          </cell>
          <cell r="Q293">
            <v>1</v>
          </cell>
          <cell r="R293">
            <v>1</v>
          </cell>
          <cell r="S293">
            <v>1</v>
          </cell>
          <cell r="T293">
            <v>1</v>
          </cell>
          <cell r="U293">
            <v>1</v>
          </cell>
          <cell r="V293">
            <v>1</v>
          </cell>
          <cell r="W293">
            <v>1</v>
          </cell>
          <cell r="X293">
            <v>1</v>
          </cell>
          <cell r="Y293">
            <v>1</v>
          </cell>
          <cell r="Z293">
            <v>0.9</v>
          </cell>
          <cell r="AA293">
            <v>0.7</v>
          </cell>
          <cell r="AB293">
            <v>0.7</v>
          </cell>
          <cell r="AC293">
            <v>0.7</v>
          </cell>
          <cell r="AD293">
            <v>0.7</v>
          </cell>
          <cell r="AP293">
            <v>2</v>
          </cell>
          <cell r="AQ293">
            <v>13</v>
          </cell>
          <cell r="AR293">
            <v>6</v>
          </cell>
          <cell r="AZ293">
            <v>1</v>
          </cell>
          <cell r="BA293">
            <v>1</v>
          </cell>
          <cell r="BB293">
            <v>1</v>
          </cell>
          <cell r="BC293">
            <v>1</v>
          </cell>
          <cell r="BD293">
            <v>1</v>
          </cell>
          <cell r="BE293">
            <v>1</v>
          </cell>
          <cell r="BF293">
            <v>1</v>
          </cell>
          <cell r="BG293">
            <v>1</v>
          </cell>
          <cell r="BH293">
            <v>1</v>
          </cell>
          <cell r="BI293">
            <v>1</v>
          </cell>
          <cell r="BJ293">
            <v>1</v>
          </cell>
          <cell r="BK293">
            <v>1</v>
          </cell>
          <cell r="BL293">
            <v>1</v>
          </cell>
          <cell r="BM293">
            <v>1</v>
          </cell>
          <cell r="BN293">
            <v>1</v>
          </cell>
          <cell r="BO293">
            <v>0.9</v>
          </cell>
          <cell r="BP293">
            <v>0.9</v>
          </cell>
          <cell r="BQ293">
            <v>0.9</v>
          </cell>
          <cell r="BR293">
            <v>0.9</v>
          </cell>
          <cell r="BS293">
            <v>0.9</v>
          </cell>
        </row>
        <row r="294">
          <cell r="K294">
            <v>1</v>
          </cell>
          <cell r="L294">
            <v>1</v>
          </cell>
          <cell r="M294">
            <v>1</v>
          </cell>
          <cell r="N294">
            <v>1</v>
          </cell>
          <cell r="O294">
            <v>1</v>
          </cell>
          <cell r="P294">
            <v>1</v>
          </cell>
          <cell r="Q294">
            <v>1</v>
          </cell>
          <cell r="R294">
            <v>1</v>
          </cell>
          <cell r="S294">
            <v>1</v>
          </cell>
          <cell r="T294">
            <v>1</v>
          </cell>
          <cell r="U294">
            <v>1</v>
          </cell>
          <cell r="V294">
            <v>1</v>
          </cell>
          <cell r="W294">
            <v>1</v>
          </cell>
          <cell r="X294">
            <v>1</v>
          </cell>
          <cell r="Y294">
            <v>1</v>
          </cell>
          <cell r="Z294">
            <v>0.9</v>
          </cell>
          <cell r="AA294">
            <v>0.7</v>
          </cell>
          <cell r="AB294">
            <v>0.7</v>
          </cell>
          <cell r="AC294">
            <v>0.7</v>
          </cell>
          <cell r="AD294">
            <v>0.7</v>
          </cell>
          <cell r="AP294">
            <v>2</v>
          </cell>
          <cell r="AQ294">
            <v>13</v>
          </cell>
          <cell r="AR294">
            <v>7</v>
          </cell>
          <cell r="AZ294">
            <v>1</v>
          </cell>
          <cell r="BA294">
            <v>1</v>
          </cell>
          <cell r="BB294">
            <v>1</v>
          </cell>
          <cell r="BC294">
            <v>1</v>
          </cell>
          <cell r="BD294">
            <v>1</v>
          </cell>
          <cell r="BE294">
            <v>1</v>
          </cell>
          <cell r="BF294">
            <v>1</v>
          </cell>
          <cell r="BG294">
            <v>1</v>
          </cell>
          <cell r="BH294">
            <v>1</v>
          </cell>
          <cell r="BI294">
            <v>1</v>
          </cell>
          <cell r="BJ294">
            <v>1</v>
          </cell>
          <cell r="BK294">
            <v>1</v>
          </cell>
          <cell r="BL294">
            <v>1</v>
          </cell>
          <cell r="BM294">
            <v>1</v>
          </cell>
          <cell r="BN294">
            <v>1</v>
          </cell>
          <cell r="BO294">
            <v>0.9</v>
          </cell>
          <cell r="BP294">
            <v>0.9</v>
          </cell>
          <cell r="BQ294">
            <v>0.9</v>
          </cell>
          <cell r="BR294">
            <v>0.9</v>
          </cell>
          <cell r="BS294">
            <v>0.9</v>
          </cell>
        </row>
        <row r="295">
          <cell r="K295">
            <v>1</v>
          </cell>
          <cell r="L295">
            <v>1</v>
          </cell>
          <cell r="M295">
            <v>1</v>
          </cell>
          <cell r="N295">
            <v>1</v>
          </cell>
          <cell r="O295">
            <v>1</v>
          </cell>
          <cell r="P295">
            <v>1</v>
          </cell>
          <cell r="Q295">
            <v>1</v>
          </cell>
          <cell r="R295">
            <v>1</v>
          </cell>
          <cell r="S295">
            <v>1</v>
          </cell>
          <cell r="T295">
            <v>1</v>
          </cell>
          <cell r="U295">
            <v>1</v>
          </cell>
          <cell r="V295">
            <v>1</v>
          </cell>
          <cell r="W295">
            <v>1</v>
          </cell>
          <cell r="X295">
            <v>1</v>
          </cell>
          <cell r="Y295">
            <v>1</v>
          </cell>
          <cell r="Z295">
            <v>0.9</v>
          </cell>
          <cell r="AA295">
            <v>0.7</v>
          </cell>
          <cell r="AB295">
            <v>0.7</v>
          </cell>
          <cell r="AC295">
            <v>0.7</v>
          </cell>
          <cell r="AD295">
            <v>0.7</v>
          </cell>
          <cell r="AP295">
            <v>2</v>
          </cell>
          <cell r="AQ295">
            <v>13</v>
          </cell>
          <cell r="AR295">
            <v>8</v>
          </cell>
          <cell r="AZ295">
            <v>1</v>
          </cell>
          <cell r="BA295">
            <v>1</v>
          </cell>
          <cell r="BB295">
            <v>1</v>
          </cell>
          <cell r="BC295">
            <v>1</v>
          </cell>
          <cell r="BD295">
            <v>1</v>
          </cell>
          <cell r="BE295">
            <v>1</v>
          </cell>
          <cell r="BF295">
            <v>1</v>
          </cell>
          <cell r="BG295">
            <v>1</v>
          </cell>
          <cell r="BH295">
            <v>1</v>
          </cell>
          <cell r="BI295">
            <v>1</v>
          </cell>
          <cell r="BJ295">
            <v>1</v>
          </cell>
          <cell r="BK295">
            <v>1</v>
          </cell>
          <cell r="BL295">
            <v>1</v>
          </cell>
          <cell r="BM295">
            <v>1</v>
          </cell>
          <cell r="BN295">
            <v>1</v>
          </cell>
          <cell r="BO295">
            <v>0.9</v>
          </cell>
          <cell r="BP295">
            <v>0.9</v>
          </cell>
          <cell r="BQ295">
            <v>0.9</v>
          </cell>
          <cell r="BR295">
            <v>0.9</v>
          </cell>
          <cell r="BS295">
            <v>0.9</v>
          </cell>
        </row>
        <row r="296">
          <cell r="K296">
            <v>1</v>
          </cell>
          <cell r="L296">
            <v>1</v>
          </cell>
          <cell r="M296">
            <v>1</v>
          </cell>
          <cell r="N296">
            <v>1</v>
          </cell>
          <cell r="O296">
            <v>1</v>
          </cell>
          <cell r="P296">
            <v>1</v>
          </cell>
          <cell r="Q296">
            <v>1</v>
          </cell>
          <cell r="R296">
            <v>1</v>
          </cell>
          <cell r="S296">
            <v>1</v>
          </cell>
          <cell r="T296">
            <v>1</v>
          </cell>
          <cell r="U296">
            <v>1</v>
          </cell>
          <cell r="V296">
            <v>1</v>
          </cell>
          <cell r="W296">
            <v>1</v>
          </cell>
          <cell r="X296">
            <v>1</v>
          </cell>
          <cell r="Y296">
            <v>1</v>
          </cell>
          <cell r="Z296">
            <v>0.9</v>
          </cell>
          <cell r="AA296">
            <v>0.7</v>
          </cell>
          <cell r="AB296">
            <v>0.7</v>
          </cell>
          <cell r="AC296">
            <v>0.7</v>
          </cell>
          <cell r="AD296">
            <v>0.7</v>
          </cell>
          <cell r="AP296">
            <v>2</v>
          </cell>
          <cell r="AQ296">
            <v>13</v>
          </cell>
          <cell r="AR296">
            <v>9</v>
          </cell>
          <cell r="AZ296">
            <v>1</v>
          </cell>
          <cell r="BA296">
            <v>1</v>
          </cell>
          <cell r="BB296">
            <v>1</v>
          </cell>
          <cell r="BC296">
            <v>1</v>
          </cell>
          <cell r="BD296">
            <v>1</v>
          </cell>
          <cell r="BE296">
            <v>1</v>
          </cell>
          <cell r="BF296">
            <v>1</v>
          </cell>
          <cell r="BG296">
            <v>1</v>
          </cell>
          <cell r="BH296">
            <v>1</v>
          </cell>
          <cell r="BI296">
            <v>1</v>
          </cell>
          <cell r="BJ296">
            <v>1</v>
          </cell>
          <cell r="BK296">
            <v>1</v>
          </cell>
          <cell r="BL296">
            <v>1</v>
          </cell>
          <cell r="BM296">
            <v>1</v>
          </cell>
          <cell r="BN296">
            <v>1</v>
          </cell>
          <cell r="BO296">
            <v>0.9</v>
          </cell>
          <cell r="BP296">
            <v>0.9</v>
          </cell>
          <cell r="BQ296">
            <v>0.9</v>
          </cell>
          <cell r="BR296">
            <v>0.9</v>
          </cell>
          <cell r="BS296">
            <v>0.9</v>
          </cell>
        </row>
        <row r="297">
          <cell r="K297">
            <v>1</v>
          </cell>
          <cell r="L297">
            <v>1</v>
          </cell>
          <cell r="M297">
            <v>1</v>
          </cell>
          <cell r="N297">
            <v>1</v>
          </cell>
          <cell r="O297">
            <v>1</v>
          </cell>
          <cell r="P297">
            <v>1</v>
          </cell>
          <cell r="Q297">
            <v>1</v>
          </cell>
          <cell r="R297">
            <v>1</v>
          </cell>
          <cell r="S297">
            <v>1</v>
          </cell>
          <cell r="T297">
            <v>1</v>
          </cell>
          <cell r="U297">
            <v>1</v>
          </cell>
          <cell r="V297">
            <v>1</v>
          </cell>
          <cell r="W297">
            <v>1</v>
          </cell>
          <cell r="X297">
            <v>1</v>
          </cell>
          <cell r="Y297">
            <v>1</v>
          </cell>
          <cell r="Z297">
            <v>1</v>
          </cell>
          <cell r="AA297">
            <v>1</v>
          </cell>
          <cell r="AB297">
            <v>1</v>
          </cell>
          <cell r="AC297">
            <v>1</v>
          </cell>
          <cell r="AD297">
            <v>1</v>
          </cell>
          <cell r="AP297">
            <v>2</v>
          </cell>
          <cell r="AQ297">
            <v>13</v>
          </cell>
          <cell r="AR297">
            <v>10</v>
          </cell>
          <cell r="AZ297">
            <v>1</v>
          </cell>
          <cell r="BA297">
            <v>1</v>
          </cell>
          <cell r="BB297">
            <v>1</v>
          </cell>
          <cell r="BC297">
            <v>1</v>
          </cell>
          <cell r="BD297">
            <v>1</v>
          </cell>
          <cell r="BE297">
            <v>1</v>
          </cell>
          <cell r="BF297">
            <v>1</v>
          </cell>
          <cell r="BG297">
            <v>1</v>
          </cell>
          <cell r="BH297">
            <v>1</v>
          </cell>
          <cell r="BI297">
            <v>1</v>
          </cell>
          <cell r="BJ297">
            <v>1</v>
          </cell>
          <cell r="BK297">
            <v>1</v>
          </cell>
          <cell r="BL297">
            <v>1</v>
          </cell>
          <cell r="BM297">
            <v>1</v>
          </cell>
          <cell r="BN297">
            <v>1</v>
          </cell>
          <cell r="BO297">
            <v>1</v>
          </cell>
          <cell r="BP297">
            <v>1</v>
          </cell>
          <cell r="BQ297">
            <v>1</v>
          </cell>
          <cell r="BR297">
            <v>1</v>
          </cell>
          <cell r="BS297">
            <v>1</v>
          </cell>
        </row>
        <row r="298">
          <cell r="K298">
            <v>1</v>
          </cell>
          <cell r="L298">
            <v>1</v>
          </cell>
          <cell r="M298">
            <v>1</v>
          </cell>
          <cell r="N298">
            <v>1</v>
          </cell>
          <cell r="O298">
            <v>1</v>
          </cell>
          <cell r="P298">
            <v>1</v>
          </cell>
          <cell r="Q298">
            <v>1</v>
          </cell>
          <cell r="R298">
            <v>1</v>
          </cell>
          <cell r="S298">
            <v>1</v>
          </cell>
          <cell r="T298">
            <v>1</v>
          </cell>
          <cell r="U298">
            <v>1</v>
          </cell>
          <cell r="V298">
            <v>1</v>
          </cell>
          <cell r="W298">
            <v>1</v>
          </cell>
          <cell r="X298">
            <v>1</v>
          </cell>
          <cell r="Y298">
            <v>1</v>
          </cell>
          <cell r="Z298">
            <v>1</v>
          </cell>
          <cell r="AA298">
            <v>1</v>
          </cell>
          <cell r="AB298">
            <v>1</v>
          </cell>
          <cell r="AC298">
            <v>1</v>
          </cell>
          <cell r="AD298">
            <v>1</v>
          </cell>
          <cell r="AP298">
            <v>2</v>
          </cell>
          <cell r="AQ298">
            <v>14</v>
          </cell>
          <cell r="AR298">
            <v>1</v>
          </cell>
          <cell r="AZ298">
            <v>1</v>
          </cell>
          <cell r="BA298">
            <v>1</v>
          </cell>
          <cell r="BB298">
            <v>1</v>
          </cell>
          <cell r="BC298">
            <v>1</v>
          </cell>
          <cell r="BD298">
            <v>1</v>
          </cell>
          <cell r="BE298">
            <v>1</v>
          </cell>
          <cell r="BF298">
            <v>1</v>
          </cell>
          <cell r="BG298">
            <v>1</v>
          </cell>
          <cell r="BH298">
            <v>1</v>
          </cell>
          <cell r="BI298">
            <v>1</v>
          </cell>
          <cell r="BJ298">
            <v>1</v>
          </cell>
          <cell r="BK298">
            <v>1</v>
          </cell>
          <cell r="BL298">
            <v>1</v>
          </cell>
          <cell r="BM298">
            <v>1</v>
          </cell>
          <cell r="BN298">
            <v>1</v>
          </cell>
          <cell r="BO298">
            <v>1</v>
          </cell>
          <cell r="BP298">
            <v>1</v>
          </cell>
          <cell r="BQ298">
            <v>1</v>
          </cell>
          <cell r="BR298">
            <v>1</v>
          </cell>
          <cell r="BS298">
            <v>1</v>
          </cell>
        </row>
        <row r="299">
          <cell r="K299">
            <v>1</v>
          </cell>
          <cell r="L299">
            <v>1</v>
          </cell>
          <cell r="M299">
            <v>1</v>
          </cell>
          <cell r="N299">
            <v>1</v>
          </cell>
          <cell r="O299">
            <v>1</v>
          </cell>
          <cell r="P299">
            <v>1</v>
          </cell>
          <cell r="Q299">
            <v>1</v>
          </cell>
          <cell r="R299">
            <v>1</v>
          </cell>
          <cell r="S299">
            <v>1</v>
          </cell>
          <cell r="T299">
            <v>1</v>
          </cell>
          <cell r="U299">
            <v>1</v>
          </cell>
          <cell r="V299">
            <v>1</v>
          </cell>
          <cell r="W299">
            <v>1</v>
          </cell>
          <cell r="X299">
            <v>1</v>
          </cell>
          <cell r="Y299">
            <v>1</v>
          </cell>
          <cell r="Z299">
            <v>1</v>
          </cell>
          <cell r="AA299">
            <v>1</v>
          </cell>
          <cell r="AB299">
            <v>1</v>
          </cell>
          <cell r="AC299">
            <v>1</v>
          </cell>
          <cell r="AD299">
            <v>1</v>
          </cell>
          <cell r="AP299">
            <v>2</v>
          </cell>
          <cell r="AQ299">
            <v>14</v>
          </cell>
          <cell r="AR299">
            <v>2</v>
          </cell>
          <cell r="AZ299">
            <v>1</v>
          </cell>
          <cell r="BA299">
            <v>1</v>
          </cell>
          <cell r="BB299">
            <v>1</v>
          </cell>
          <cell r="BC299">
            <v>1</v>
          </cell>
          <cell r="BD299">
            <v>1</v>
          </cell>
          <cell r="BE299">
            <v>1</v>
          </cell>
          <cell r="BF299">
            <v>1</v>
          </cell>
          <cell r="BG299">
            <v>1</v>
          </cell>
          <cell r="BH299">
            <v>1</v>
          </cell>
          <cell r="BI299">
            <v>1</v>
          </cell>
          <cell r="BJ299">
            <v>1</v>
          </cell>
          <cell r="BK299">
            <v>1</v>
          </cell>
          <cell r="BL299">
            <v>1</v>
          </cell>
          <cell r="BM299">
            <v>1</v>
          </cell>
          <cell r="BN299">
            <v>1</v>
          </cell>
          <cell r="BO299">
            <v>1</v>
          </cell>
          <cell r="BP299">
            <v>1</v>
          </cell>
          <cell r="BQ299">
            <v>1</v>
          </cell>
          <cell r="BR299">
            <v>1</v>
          </cell>
          <cell r="BS299">
            <v>1</v>
          </cell>
        </row>
        <row r="300">
          <cell r="K300">
            <v>1</v>
          </cell>
          <cell r="L300">
            <v>1</v>
          </cell>
          <cell r="M300">
            <v>1</v>
          </cell>
          <cell r="N300">
            <v>1</v>
          </cell>
          <cell r="O300">
            <v>1</v>
          </cell>
          <cell r="P300">
            <v>1</v>
          </cell>
          <cell r="Q300">
            <v>1</v>
          </cell>
          <cell r="R300">
            <v>1</v>
          </cell>
          <cell r="S300">
            <v>1</v>
          </cell>
          <cell r="T300">
            <v>1</v>
          </cell>
          <cell r="U300">
            <v>1</v>
          </cell>
          <cell r="V300">
            <v>1</v>
          </cell>
          <cell r="W300">
            <v>1</v>
          </cell>
          <cell r="X300">
            <v>1</v>
          </cell>
          <cell r="Y300">
            <v>1</v>
          </cell>
          <cell r="Z300">
            <v>1</v>
          </cell>
          <cell r="AA300">
            <v>1</v>
          </cell>
          <cell r="AB300">
            <v>1</v>
          </cell>
          <cell r="AC300">
            <v>1</v>
          </cell>
          <cell r="AD300">
            <v>1</v>
          </cell>
          <cell r="AP300">
            <v>2</v>
          </cell>
          <cell r="AQ300">
            <v>14</v>
          </cell>
          <cell r="AR300">
            <v>3</v>
          </cell>
          <cell r="AZ300">
            <v>1</v>
          </cell>
          <cell r="BA300">
            <v>1</v>
          </cell>
          <cell r="BB300">
            <v>1</v>
          </cell>
          <cell r="BC300">
            <v>1</v>
          </cell>
          <cell r="BD300">
            <v>1</v>
          </cell>
          <cell r="BE300">
            <v>1</v>
          </cell>
          <cell r="BF300">
            <v>1</v>
          </cell>
          <cell r="BG300">
            <v>1</v>
          </cell>
          <cell r="BH300">
            <v>1</v>
          </cell>
          <cell r="BI300">
            <v>1</v>
          </cell>
          <cell r="BJ300">
            <v>1</v>
          </cell>
          <cell r="BK300">
            <v>1</v>
          </cell>
          <cell r="BL300">
            <v>1</v>
          </cell>
          <cell r="BM300">
            <v>1</v>
          </cell>
          <cell r="BN300">
            <v>1</v>
          </cell>
          <cell r="BO300">
            <v>1</v>
          </cell>
          <cell r="BP300">
            <v>1</v>
          </cell>
          <cell r="BQ300">
            <v>1</v>
          </cell>
          <cell r="BR300">
            <v>1</v>
          </cell>
          <cell r="BS300">
            <v>1</v>
          </cell>
        </row>
        <row r="301">
          <cell r="K301">
            <v>1</v>
          </cell>
          <cell r="L301">
            <v>1</v>
          </cell>
          <cell r="M301">
            <v>1</v>
          </cell>
          <cell r="N301">
            <v>1</v>
          </cell>
          <cell r="O301">
            <v>1</v>
          </cell>
          <cell r="P301">
            <v>1</v>
          </cell>
          <cell r="Q301">
            <v>1</v>
          </cell>
          <cell r="R301">
            <v>1</v>
          </cell>
          <cell r="S301">
            <v>1</v>
          </cell>
          <cell r="T301">
            <v>1</v>
          </cell>
          <cell r="U301">
            <v>1</v>
          </cell>
          <cell r="V301">
            <v>1</v>
          </cell>
          <cell r="W301">
            <v>1</v>
          </cell>
          <cell r="X301">
            <v>1</v>
          </cell>
          <cell r="Y301">
            <v>1</v>
          </cell>
          <cell r="Z301">
            <v>1</v>
          </cell>
          <cell r="AA301">
            <v>1</v>
          </cell>
          <cell r="AB301">
            <v>1</v>
          </cell>
          <cell r="AC301">
            <v>1</v>
          </cell>
          <cell r="AD301">
            <v>1</v>
          </cell>
          <cell r="AP301">
            <v>2</v>
          </cell>
          <cell r="AQ301">
            <v>14</v>
          </cell>
          <cell r="AR301">
            <v>4</v>
          </cell>
          <cell r="AZ301">
            <v>1</v>
          </cell>
          <cell r="BA301">
            <v>1</v>
          </cell>
          <cell r="BB301">
            <v>1</v>
          </cell>
          <cell r="BC301">
            <v>1</v>
          </cell>
          <cell r="BD301">
            <v>1</v>
          </cell>
          <cell r="BE301">
            <v>1</v>
          </cell>
          <cell r="BF301">
            <v>1</v>
          </cell>
          <cell r="BG301">
            <v>1</v>
          </cell>
          <cell r="BH301">
            <v>1</v>
          </cell>
          <cell r="BI301">
            <v>1</v>
          </cell>
          <cell r="BJ301">
            <v>1</v>
          </cell>
          <cell r="BK301">
            <v>1</v>
          </cell>
          <cell r="BL301">
            <v>1</v>
          </cell>
          <cell r="BM301">
            <v>1</v>
          </cell>
          <cell r="BN301">
            <v>1</v>
          </cell>
          <cell r="BO301">
            <v>1</v>
          </cell>
          <cell r="BP301">
            <v>1</v>
          </cell>
          <cell r="BQ301">
            <v>1</v>
          </cell>
          <cell r="BR301">
            <v>1</v>
          </cell>
          <cell r="BS301">
            <v>1</v>
          </cell>
        </row>
        <row r="302">
          <cell r="K302">
            <v>1</v>
          </cell>
          <cell r="L302">
            <v>1</v>
          </cell>
          <cell r="M302">
            <v>1</v>
          </cell>
          <cell r="N302">
            <v>1</v>
          </cell>
          <cell r="O302">
            <v>1</v>
          </cell>
          <cell r="P302">
            <v>1</v>
          </cell>
          <cell r="Q302">
            <v>1</v>
          </cell>
          <cell r="R302">
            <v>1</v>
          </cell>
          <cell r="S302">
            <v>1</v>
          </cell>
          <cell r="T302">
            <v>1</v>
          </cell>
          <cell r="U302">
            <v>1</v>
          </cell>
          <cell r="V302">
            <v>1</v>
          </cell>
          <cell r="W302">
            <v>1</v>
          </cell>
          <cell r="X302">
            <v>1</v>
          </cell>
          <cell r="Y302">
            <v>1</v>
          </cell>
          <cell r="Z302">
            <v>1</v>
          </cell>
          <cell r="AA302">
            <v>1</v>
          </cell>
          <cell r="AB302">
            <v>1</v>
          </cell>
          <cell r="AC302">
            <v>1</v>
          </cell>
          <cell r="AD302">
            <v>1</v>
          </cell>
          <cell r="AP302">
            <v>2</v>
          </cell>
          <cell r="AQ302">
            <v>14</v>
          </cell>
          <cell r="AR302">
            <v>5</v>
          </cell>
          <cell r="AZ302">
            <v>1</v>
          </cell>
          <cell r="BA302">
            <v>1</v>
          </cell>
          <cell r="BB302">
            <v>1</v>
          </cell>
          <cell r="BC302">
            <v>1</v>
          </cell>
          <cell r="BD302">
            <v>1</v>
          </cell>
          <cell r="BE302">
            <v>1</v>
          </cell>
          <cell r="BF302">
            <v>1</v>
          </cell>
          <cell r="BG302">
            <v>1</v>
          </cell>
          <cell r="BH302">
            <v>1</v>
          </cell>
          <cell r="BI302">
            <v>1</v>
          </cell>
          <cell r="BJ302">
            <v>1</v>
          </cell>
          <cell r="BK302">
            <v>1</v>
          </cell>
          <cell r="BL302">
            <v>1</v>
          </cell>
          <cell r="BM302">
            <v>1</v>
          </cell>
          <cell r="BN302">
            <v>1</v>
          </cell>
          <cell r="BO302">
            <v>1</v>
          </cell>
          <cell r="BP302">
            <v>1</v>
          </cell>
          <cell r="BQ302">
            <v>1</v>
          </cell>
          <cell r="BR302">
            <v>1</v>
          </cell>
          <cell r="BS302">
            <v>1</v>
          </cell>
        </row>
        <row r="303">
          <cell r="K303">
            <v>1</v>
          </cell>
          <cell r="L303">
            <v>1</v>
          </cell>
          <cell r="M303">
            <v>1</v>
          </cell>
          <cell r="N303">
            <v>1</v>
          </cell>
          <cell r="O303">
            <v>1</v>
          </cell>
          <cell r="P303">
            <v>1</v>
          </cell>
          <cell r="Q303">
            <v>1</v>
          </cell>
          <cell r="R303">
            <v>1</v>
          </cell>
          <cell r="S303">
            <v>1</v>
          </cell>
          <cell r="T303">
            <v>1</v>
          </cell>
          <cell r="U303">
            <v>1</v>
          </cell>
          <cell r="V303">
            <v>1</v>
          </cell>
          <cell r="W303">
            <v>1</v>
          </cell>
          <cell r="X303">
            <v>1</v>
          </cell>
          <cell r="Y303">
            <v>1</v>
          </cell>
          <cell r="Z303">
            <v>1</v>
          </cell>
          <cell r="AA303">
            <v>1</v>
          </cell>
          <cell r="AB303">
            <v>1</v>
          </cell>
          <cell r="AC303">
            <v>1</v>
          </cell>
          <cell r="AD303">
            <v>1</v>
          </cell>
          <cell r="AP303">
            <v>2</v>
          </cell>
          <cell r="AQ303">
            <v>14</v>
          </cell>
          <cell r="AR303">
            <v>6</v>
          </cell>
          <cell r="AZ303">
            <v>1</v>
          </cell>
          <cell r="BA303">
            <v>1</v>
          </cell>
          <cell r="BB303">
            <v>1</v>
          </cell>
          <cell r="BC303">
            <v>1</v>
          </cell>
          <cell r="BD303">
            <v>1</v>
          </cell>
          <cell r="BE303">
            <v>1</v>
          </cell>
          <cell r="BF303">
            <v>1</v>
          </cell>
          <cell r="BG303">
            <v>1</v>
          </cell>
          <cell r="BH303">
            <v>1</v>
          </cell>
          <cell r="BI303">
            <v>1</v>
          </cell>
          <cell r="BJ303">
            <v>1</v>
          </cell>
          <cell r="BK303">
            <v>1</v>
          </cell>
          <cell r="BL303">
            <v>1</v>
          </cell>
          <cell r="BM303">
            <v>1</v>
          </cell>
          <cell r="BN303">
            <v>1</v>
          </cell>
          <cell r="BO303">
            <v>1</v>
          </cell>
          <cell r="BP303">
            <v>1</v>
          </cell>
          <cell r="BQ303">
            <v>1</v>
          </cell>
          <cell r="BR303">
            <v>1</v>
          </cell>
          <cell r="BS303">
            <v>1</v>
          </cell>
        </row>
        <row r="304">
          <cell r="K304">
            <v>1</v>
          </cell>
          <cell r="L304">
            <v>1</v>
          </cell>
          <cell r="M304">
            <v>1</v>
          </cell>
          <cell r="N304">
            <v>1</v>
          </cell>
          <cell r="O304">
            <v>1</v>
          </cell>
          <cell r="P304">
            <v>1</v>
          </cell>
          <cell r="Q304">
            <v>1</v>
          </cell>
          <cell r="R304">
            <v>1</v>
          </cell>
          <cell r="S304">
            <v>1</v>
          </cell>
          <cell r="T304">
            <v>1</v>
          </cell>
          <cell r="U304">
            <v>1</v>
          </cell>
          <cell r="V304">
            <v>1</v>
          </cell>
          <cell r="W304">
            <v>1</v>
          </cell>
          <cell r="X304">
            <v>1</v>
          </cell>
          <cell r="Y304">
            <v>1</v>
          </cell>
          <cell r="Z304">
            <v>1</v>
          </cell>
          <cell r="AA304">
            <v>1</v>
          </cell>
          <cell r="AB304">
            <v>1</v>
          </cell>
          <cell r="AC304">
            <v>1</v>
          </cell>
          <cell r="AD304">
            <v>1</v>
          </cell>
          <cell r="AP304">
            <v>2</v>
          </cell>
          <cell r="AQ304">
            <v>14</v>
          </cell>
          <cell r="AR304">
            <v>7</v>
          </cell>
          <cell r="AZ304">
            <v>1</v>
          </cell>
          <cell r="BA304">
            <v>1</v>
          </cell>
          <cell r="BB304">
            <v>1</v>
          </cell>
          <cell r="BC304">
            <v>1</v>
          </cell>
          <cell r="BD304">
            <v>1</v>
          </cell>
          <cell r="BE304">
            <v>1</v>
          </cell>
          <cell r="BF304">
            <v>1</v>
          </cell>
          <cell r="BG304">
            <v>1</v>
          </cell>
          <cell r="BH304">
            <v>1</v>
          </cell>
          <cell r="BI304">
            <v>1</v>
          </cell>
          <cell r="BJ304">
            <v>1</v>
          </cell>
          <cell r="BK304">
            <v>1</v>
          </cell>
          <cell r="BL304">
            <v>1</v>
          </cell>
          <cell r="BM304">
            <v>1</v>
          </cell>
          <cell r="BN304">
            <v>1</v>
          </cell>
          <cell r="BO304">
            <v>1</v>
          </cell>
          <cell r="BP304">
            <v>1</v>
          </cell>
          <cell r="BQ304">
            <v>1</v>
          </cell>
          <cell r="BR304">
            <v>1</v>
          </cell>
          <cell r="BS304">
            <v>1</v>
          </cell>
        </row>
        <row r="305">
          <cell r="K305">
            <v>1</v>
          </cell>
          <cell r="L305">
            <v>1</v>
          </cell>
          <cell r="M305">
            <v>1</v>
          </cell>
          <cell r="N305">
            <v>1</v>
          </cell>
          <cell r="O305">
            <v>1</v>
          </cell>
          <cell r="P305">
            <v>1</v>
          </cell>
          <cell r="Q305">
            <v>1</v>
          </cell>
          <cell r="R305">
            <v>1</v>
          </cell>
          <cell r="S305">
            <v>1</v>
          </cell>
          <cell r="T305">
            <v>1</v>
          </cell>
          <cell r="U305">
            <v>1</v>
          </cell>
          <cell r="V305">
            <v>1</v>
          </cell>
          <cell r="W305">
            <v>1</v>
          </cell>
          <cell r="X305">
            <v>1</v>
          </cell>
          <cell r="Y305">
            <v>1</v>
          </cell>
          <cell r="Z305">
            <v>1</v>
          </cell>
          <cell r="AA305">
            <v>1</v>
          </cell>
          <cell r="AB305">
            <v>1</v>
          </cell>
          <cell r="AC305">
            <v>1</v>
          </cell>
          <cell r="AD305">
            <v>1</v>
          </cell>
          <cell r="AP305">
            <v>2</v>
          </cell>
          <cell r="AQ305">
            <v>14</v>
          </cell>
          <cell r="AR305">
            <v>8</v>
          </cell>
          <cell r="AZ305">
            <v>1</v>
          </cell>
          <cell r="BA305">
            <v>1</v>
          </cell>
          <cell r="BB305">
            <v>1</v>
          </cell>
          <cell r="BC305">
            <v>1</v>
          </cell>
          <cell r="BD305">
            <v>1</v>
          </cell>
          <cell r="BE305">
            <v>1</v>
          </cell>
          <cell r="BF305">
            <v>1</v>
          </cell>
          <cell r="BG305">
            <v>1</v>
          </cell>
          <cell r="BH305">
            <v>1</v>
          </cell>
          <cell r="BI305">
            <v>1</v>
          </cell>
          <cell r="BJ305">
            <v>1</v>
          </cell>
          <cell r="BK305">
            <v>1</v>
          </cell>
          <cell r="BL305">
            <v>1</v>
          </cell>
          <cell r="BM305">
            <v>1</v>
          </cell>
          <cell r="BN305">
            <v>1</v>
          </cell>
          <cell r="BO305">
            <v>1</v>
          </cell>
          <cell r="BP305">
            <v>1</v>
          </cell>
          <cell r="BQ305">
            <v>1</v>
          </cell>
          <cell r="BR305">
            <v>1</v>
          </cell>
          <cell r="BS305">
            <v>1</v>
          </cell>
        </row>
        <row r="306">
          <cell r="K306">
            <v>1</v>
          </cell>
          <cell r="L306">
            <v>1</v>
          </cell>
          <cell r="M306">
            <v>1</v>
          </cell>
          <cell r="N306">
            <v>1</v>
          </cell>
          <cell r="O306">
            <v>1</v>
          </cell>
          <cell r="P306">
            <v>1</v>
          </cell>
          <cell r="Q306">
            <v>1</v>
          </cell>
          <cell r="R306">
            <v>1</v>
          </cell>
          <cell r="S306">
            <v>1</v>
          </cell>
          <cell r="T306">
            <v>1</v>
          </cell>
          <cell r="U306">
            <v>1</v>
          </cell>
          <cell r="V306">
            <v>1</v>
          </cell>
          <cell r="W306">
            <v>1</v>
          </cell>
          <cell r="X306">
            <v>1</v>
          </cell>
          <cell r="Y306">
            <v>1</v>
          </cell>
          <cell r="Z306">
            <v>1</v>
          </cell>
          <cell r="AA306">
            <v>1</v>
          </cell>
          <cell r="AB306">
            <v>1</v>
          </cell>
          <cell r="AC306">
            <v>1</v>
          </cell>
          <cell r="AD306">
            <v>1</v>
          </cell>
          <cell r="AP306">
            <v>2</v>
          </cell>
          <cell r="AQ306">
            <v>14</v>
          </cell>
          <cell r="AR306">
            <v>9</v>
          </cell>
          <cell r="AZ306">
            <v>1</v>
          </cell>
          <cell r="BA306">
            <v>1</v>
          </cell>
          <cell r="BB306">
            <v>1</v>
          </cell>
          <cell r="BC306">
            <v>1</v>
          </cell>
          <cell r="BD306">
            <v>1</v>
          </cell>
          <cell r="BE306">
            <v>1</v>
          </cell>
          <cell r="BF306">
            <v>1</v>
          </cell>
          <cell r="BG306">
            <v>1</v>
          </cell>
          <cell r="BH306">
            <v>1</v>
          </cell>
          <cell r="BI306">
            <v>1</v>
          </cell>
          <cell r="BJ306">
            <v>1</v>
          </cell>
          <cell r="BK306">
            <v>1</v>
          </cell>
          <cell r="BL306">
            <v>1</v>
          </cell>
          <cell r="BM306">
            <v>1</v>
          </cell>
          <cell r="BN306">
            <v>1</v>
          </cell>
          <cell r="BO306">
            <v>1</v>
          </cell>
          <cell r="BP306">
            <v>1</v>
          </cell>
          <cell r="BQ306">
            <v>1</v>
          </cell>
          <cell r="BR306">
            <v>1</v>
          </cell>
          <cell r="BS306">
            <v>1</v>
          </cell>
        </row>
        <row r="307">
          <cell r="K307">
            <v>1</v>
          </cell>
          <cell r="L307">
            <v>1</v>
          </cell>
          <cell r="M307">
            <v>1</v>
          </cell>
          <cell r="N307">
            <v>1</v>
          </cell>
          <cell r="O307">
            <v>1</v>
          </cell>
          <cell r="P307">
            <v>1</v>
          </cell>
          <cell r="Q307">
            <v>1</v>
          </cell>
          <cell r="R307">
            <v>1</v>
          </cell>
          <cell r="S307">
            <v>1</v>
          </cell>
          <cell r="T307">
            <v>1</v>
          </cell>
          <cell r="U307">
            <v>1</v>
          </cell>
          <cell r="V307">
            <v>1</v>
          </cell>
          <cell r="W307">
            <v>1</v>
          </cell>
          <cell r="X307">
            <v>1</v>
          </cell>
          <cell r="Y307">
            <v>1</v>
          </cell>
          <cell r="Z307">
            <v>1</v>
          </cell>
          <cell r="AA307">
            <v>1</v>
          </cell>
          <cell r="AB307">
            <v>1</v>
          </cell>
          <cell r="AC307">
            <v>1</v>
          </cell>
          <cell r="AD307">
            <v>1</v>
          </cell>
          <cell r="AP307">
            <v>2</v>
          </cell>
          <cell r="AQ307">
            <v>14</v>
          </cell>
          <cell r="AR307">
            <v>10</v>
          </cell>
          <cell r="AZ307">
            <v>1</v>
          </cell>
          <cell r="BA307">
            <v>1</v>
          </cell>
          <cell r="BB307">
            <v>1</v>
          </cell>
          <cell r="BC307">
            <v>1</v>
          </cell>
          <cell r="BD307">
            <v>1</v>
          </cell>
          <cell r="BE307">
            <v>1</v>
          </cell>
          <cell r="BF307">
            <v>1</v>
          </cell>
          <cell r="BG307">
            <v>1</v>
          </cell>
          <cell r="BH307">
            <v>1</v>
          </cell>
          <cell r="BI307">
            <v>1</v>
          </cell>
          <cell r="BJ307">
            <v>1</v>
          </cell>
          <cell r="BK307">
            <v>1</v>
          </cell>
          <cell r="BL307">
            <v>1</v>
          </cell>
          <cell r="BM307">
            <v>1</v>
          </cell>
          <cell r="BN307">
            <v>1</v>
          </cell>
          <cell r="BO307">
            <v>1</v>
          </cell>
          <cell r="BP307">
            <v>1</v>
          </cell>
          <cell r="BQ307">
            <v>1</v>
          </cell>
          <cell r="BR307">
            <v>1</v>
          </cell>
          <cell r="BS307">
            <v>1</v>
          </cell>
        </row>
        <row r="308">
          <cell r="K308">
            <v>1</v>
          </cell>
          <cell r="L308">
            <v>1</v>
          </cell>
          <cell r="M308">
            <v>1</v>
          </cell>
          <cell r="N308">
            <v>1</v>
          </cell>
          <cell r="O308">
            <v>1</v>
          </cell>
          <cell r="P308">
            <v>1</v>
          </cell>
          <cell r="Q308">
            <v>1</v>
          </cell>
          <cell r="R308">
            <v>1</v>
          </cell>
          <cell r="S308">
            <v>1</v>
          </cell>
          <cell r="T308">
            <v>1</v>
          </cell>
          <cell r="U308">
            <v>1</v>
          </cell>
          <cell r="V308">
            <v>1</v>
          </cell>
          <cell r="W308">
            <v>1</v>
          </cell>
          <cell r="X308">
            <v>1</v>
          </cell>
          <cell r="Y308">
            <v>1</v>
          </cell>
          <cell r="Z308">
            <v>1</v>
          </cell>
          <cell r="AA308">
            <v>1</v>
          </cell>
          <cell r="AB308">
            <v>1</v>
          </cell>
          <cell r="AC308">
            <v>1</v>
          </cell>
          <cell r="AD308">
            <v>1</v>
          </cell>
          <cell r="AP308">
            <v>2</v>
          </cell>
          <cell r="AQ308">
            <v>15</v>
          </cell>
          <cell r="AR308">
            <v>1</v>
          </cell>
          <cell r="AZ308">
            <v>1</v>
          </cell>
          <cell r="BA308">
            <v>1</v>
          </cell>
          <cell r="BB308">
            <v>1</v>
          </cell>
          <cell r="BC308">
            <v>1</v>
          </cell>
          <cell r="BD308">
            <v>1</v>
          </cell>
          <cell r="BE308">
            <v>1</v>
          </cell>
          <cell r="BF308">
            <v>1</v>
          </cell>
          <cell r="BG308">
            <v>1</v>
          </cell>
          <cell r="BH308">
            <v>1</v>
          </cell>
          <cell r="BI308">
            <v>1</v>
          </cell>
          <cell r="BJ308">
            <v>1</v>
          </cell>
          <cell r="BK308">
            <v>1</v>
          </cell>
          <cell r="BL308">
            <v>1</v>
          </cell>
          <cell r="BM308">
            <v>1</v>
          </cell>
          <cell r="BN308">
            <v>1</v>
          </cell>
          <cell r="BO308">
            <v>1</v>
          </cell>
          <cell r="BP308">
            <v>1</v>
          </cell>
          <cell r="BQ308">
            <v>1</v>
          </cell>
          <cell r="BR308">
            <v>1</v>
          </cell>
          <cell r="BS308">
            <v>1</v>
          </cell>
        </row>
        <row r="309">
          <cell r="K309">
            <v>1</v>
          </cell>
          <cell r="L309">
            <v>1</v>
          </cell>
          <cell r="M309">
            <v>1</v>
          </cell>
          <cell r="N309">
            <v>1</v>
          </cell>
          <cell r="O309">
            <v>1</v>
          </cell>
          <cell r="P309">
            <v>1</v>
          </cell>
          <cell r="Q309">
            <v>1</v>
          </cell>
          <cell r="R309">
            <v>1</v>
          </cell>
          <cell r="S309">
            <v>1</v>
          </cell>
          <cell r="T309">
            <v>1</v>
          </cell>
          <cell r="U309">
            <v>1</v>
          </cell>
          <cell r="V309">
            <v>1</v>
          </cell>
          <cell r="W309">
            <v>1</v>
          </cell>
          <cell r="X309">
            <v>1</v>
          </cell>
          <cell r="Y309">
            <v>1</v>
          </cell>
          <cell r="Z309">
            <v>1</v>
          </cell>
          <cell r="AA309">
            <v>1</v>
          </cell>
          <cell r="AB309">
            <v>1</v>
          </cell>
          <cell r="AC309">
            <v>1</v>
          </cell>
          <cell r="AD309">
            <v>1</v>
          </cell>
          <cell r="AP309">
            <v>2</v>
          </cell>
          <cell r="AQ309">
            <v>15</v>
          </cell>
          <cell r="AR309">
            <v>2</v>
          </cell>
          <cell r="AZ309">
            <v>1</v>
          </cell>
          <cell r="BA309">
            <v>1</v>
          </cell>
          <cell r="BB309">
            <v>1</v>
          </cell>
          <cell r="BC309">
            <v>1</v>
          </cell>
          <cell r="BD309">
            <v>1</v>
          </cell>
          <cell r="BE309">
            <v>1</v>
          </cell>
          <cell r="BF309">
            <v>1</v>
          </cell>
          <cell r="BG309">
            <v>1</v>
          </cell>
          <cell r="BH309">
            <v>1</v>
          </cell>
          <cell r="BI309">
            <v>1</v>
          </cell>
          <cell r="BJ309">
            <v>1</v>
          </cell>
          <cell r="BK309">
            <v>1</v>
          </cell>
          <cell r="BL309">
            <v>1</v>
          </cell>
          <cell r="BM309">
            <v>1</v>
          </cell>
          <cell r="BN309">
            <v>1</v>
          </cell>
          <cell r="BO309">
            <v>1</v>
          </cell>
          <cell r="BP309">
            <v>1</v>
          </cell>
          <cell r="BQ309">
            <v>1</v>
          </cell>
          <cell r="BR309">
            <v>1</v>
          </cell>
          <cell r="BS309">
            <v>1</v>
          </cell>
        </row>
        <row r="310">
          <cell r="K310">
            <v>1</v>
          </cell>
          <cell r="L310">
            <v>1</v>
          </cell>
          <cell r="M310">
            <v>1</v>
          </cell>
          <cell r="N310">
            <v>1</v>
          </cell>
          <cell r="O310">
            <v>1</v>
          </cell>
          <cell r="P310">
            <v>1</v>
          </cell>
          <cell r="Q310">
            <v>1</v>
          </cell>
          <cell r="R310">
            <v>1</v>
          </cell>
          <cell r="S310">
            <v>1</v>
          </cell>
          <cell r="T310">
            <v>1</v>
          </cell>
          <cell r="U310">
            <v>1</v>
          </cell>
          <cell r="V310">
            <v>1</v>
          </cell>
          <cell r="W310">
            <v>1</v>
          </cell>
          <cell r="X310">
            <v>1</v>
          </cell>
          <cell r="Y310">
            <v>1</v>
          </cell>
          <cell r="Z310">
            <v>1</v>
          </cell>
          <cell r="AA310">
            <v>1</v>
          </cell>
          <cell r="AB310">
            <v>1</v>
          </cell>
          <cell r="AC310">
            <v>1</v>
          </cell>
          <cell r="AD310">
            <v>1</v>
          </cell>
          <cell r="AP310">
            <v>2</v>
          </cell>
          <cell r="AQ310">
            <v>15</v>
          </cell>
          <cell r="AR310">
            <v>3</v>
          </cell>
          <cell r="AZ310">
            <v>1</v>
          </cell>
          <cell r="BA310">
            <v>1</v>
          </cell>
          <cell r="BB310">
            <v>1</v>
          </cell>
          <cell r="BC310">
            <v>1</v>
          </cell>
          <cell r="BD310">
            <v>1</v>
          </cell>
          <cell r="BE310">
            <v>1</v>
          </cell>
          <cell r="BF310">
            <v>1</v>
          </cell>
          <cell r="BG310">
            <v>1</v>
          </cell>
          <cell r="BH310">
            <v>1</v>
          </cell>
          <cell r="BI310">
            <v>1</v>
          </cell>
          <cell r="BJ310">
            <v>1</v>
          </cell>
          <cell r="BK310">
            <v>1</v>
          </cell>
          <cell r="BL310">
            <v>1</v>
          </cell>
          <cell r="BM310">
            <v>1</v>
          </cell>
          <cell r="BN310">
            <v>1</v>
          </cell>
          <cell r="BO310">
            <v>1</v>
          </cell>
          <cell r="BP310">
            <v>1</v>
          </cell>
          <cell r="BQ310">
            <v>1</v>
          </cell>
          <cell r="BR310">
            <v>1</v>
          </cell>
          <cell r="BS310">
            <v>1</v>
          </cell>
        </row>
        <row r="311">
          <cell r="K311">
            <v>1</v>
          </cell>
          <cell r="L311">
            <v>1</v>
          </cell>
          <cell r="M311">
            <v>1</v>
          </cell>
          <cell r="N311">
            <v>1</v>
          </cell>
          <cell r="O311">
            <v>1</v>
          </cell>
          <cell r="P311">
            <v>1</v>
          </cell>
          <cell r="Q311">
            <v>1</v>
          </cell>
          <cell r="R311">
            <v>1</v>
          </cell>
          <cell r="S311">
            <v>1</v>
          </cell>
          <cell r="T311">
            <v>1</v>
          </cell>
          <cell r="U311">
            <v>1</v>
          </cell>
          <cell r="V311">
            <v>1</v>
          </cell>
          <cell r="W311">
            <v>1</v>
          </cell>
          <cell r="X311">
            <v>1</v>
          </cell>
          <cell r="Y311">
            <v>1</v>
          </cell>
          <cell r="Z311">
            <v>1</v>
          </cell>
          <cell r="AA311">
            <v>1</v>
          </cell>
          <cell r="AB311">
            <v>1</v>
          </cell>
          <cell r="AC311">
            <v>1</v>
          </cell>
          <cell r="AD311">
            <v>1</v>
          </cell>
          <cell r="AP311">
            <v>2</v>
          </cell>
          <cell r="AQ311">
            <v>15</v>
          </cell>
          <cell r="AR311">
            <v>4</v>
          </cell>
          <cell r="AZ311">
            <v>1</v>
          </cell>
          <cell r="BA311">
            <v>1</v>
          </cell>
          <cell r="BB311">
            <v>1</v>
          </cell>
          <cell r="BC311">
            <v>1</v>
          </cell>
          <cell r="BD311">
            <v>1</v>
          </cell>
          <cell r="BE311">
            <v>1</v>
          </cell>
          <cell r="BF311">
            <v>1</v>
          </cell>
          <cell r="BG311">
            <v>1</v>
          </cell>
          <cell r="BH311">
            <v>1</v>
          </cell>
          <cell r="BI311">
            <v>1</v>
          </cell>
          <cell r="BJ311">
            <v>1</v>
          </cell>
          <cell r="BK311">
            <v>1</v>
          </cell>
          <cell r="BL311">
            <v>1</v>
          </cell>
          <cell r="BM311">
            <v>1</v>
          </cell>
          <cell r="BN311">
            <v>1</v>
          </cell>
          <cell r="BO311">
            <v>1</v>
          </cell>
          <cell r="BP311">
            <v>1</v>
          </cell>
          <cell r="BQ311">
            <v>1</v>
          </cell>
          <cell r="BR311">
            <v>1</v>
          </cell>
          <cell r="BS311">
            <v>1</v>
          </cell>
        </row>
        <row r="312">
          <cell r="K312">
            <v>1</v>
          </cell>
          <cell r="L312">
            <v>1</v>
          </cell>
          <cell r="M312">
            <v>1</v>
          </cell>
          <cell r="N312">
            <v>1</v>
          </cell>
          <cell r="O312">
            <v>1</v>
          </cell>
          <cell r="P312">
            <v>1</v>
          </cell>
          <cell r="Q312">
            <v>1</v>
          </cell>
          <cell r="R312">
            <v>1</v>
          </cell>
          <cell r="S312">
            <v>1</v>
          </cell>
          <cell r="T312">
            <v>1</v>
          </cell>
          <cell r="U312">
            <v>1</v>
          </cell>
          <cell r="V312">
            <v>1</v>
          </cell>
          <cell r="W312">
            <v>1</v>
          </cell>
          <cell r="X312">
            <v>1</v>
          </cell>
          <cell r="Y312">
            <v>1</v>
          </cell>
          <cell r="Z312">
            <v>1</v>
          </cell>
          <cell r="AA312">
            <v>1</v>
          </cell>
          <cell r="AB312">
            <v>1</v>
          </cell>
          <cell r="AC312">
            <v>1</v>
          </cell>
          <cell r="AD312">
            <v>1</v>
          </cell>
          <cell r="AP312">
            <v>2</v>
          </cell>
          <cell r="AQ312">
            <v>15</v>
          </cell>
          <cell r="AR312">
            <v>5</v>
          </cell>
          <cell r="AZ312">
            <v>1</v>
          </cell>
          <cell r="BA312">
            <v>1</v>
          </cell>
          <cell r="BB312">
            <v>1</v>
          </cell>
          <cell r="BC312">
            <v>1</v>
          </cell>
          <cell r="BD312">
            <v>1</v>
          </cell>
          <cell r="BE312">
            <v>1</v>
          </cell>
          <cell r="BF312">
            <v>1</v>
          </cell>
          <cell r="BG312">
            <v>1</v>
          </cell>
          <cell r="BH312">
            <v>1</v>
          </cell>
          <cell r="BI312">
            <v>1</v>
          </cell>
          <cell r="BJ312">
            <v>1</v>
          </cell>
          <cell r="BK312">
            <v>1</v>
          </cell>
          <cell r="BL312">
            <v>1</v>
          </cell>
          <cell r="BM312">
            <v>1</v>
          </cell>
          <cell r="BN312">
            <v>1</v>
          </cell>
          <cell r="BO312">
            <v>1</v>
          </cell>
          <cell r="BP312">
            <v>1</v>
          </cell>
          <cell r="BQ312">
            <v>1</v>
          </cell>
          <cell r="BR312">
            <v>1</v>
          </cell>
          <cell r="BS312">
            <v>1</v>
          </cell>
        </row>
        <row r="313">
          <cell r="K313">
            <v>1</v>
          </cell>
          <cell r="L313">
            <v>1</v>
          </cell>
          <cell r="M313">
            <v>1</v>
          </cell>
          <cell r="N313">
            <v>1</v>
          </cell>
          <cell r="O313">
            <v>1</v>
          </cell>
          <cell r="P313">
            <v>1</v>
          </cell>
          <cell r="Q313">
            <v>1</v>
          </cell>
          <cell r="R313">
            <v>1</v>
          </cell>
          <cell r="S313">
            <v>1</v>
          </cell>
          <cell r="T313">
            <v>1</v>
          </cell>
          <cell r="U313">
            <v>1</v>
          </cell>
          <cell r="V313">
            <v>1</v>
          </cell>
          <cell r="W313">
            <v>1</v>
          </cell>
          <cell r="X313">
            <v>1</v>
          </cell>
          <cell r="Y313">
            <v>1</v>
          </cell>
          <cell r="Z313">
            <v>1</v>
          </cell>
          <cell r="AA313">
            <v>1</v>
          </cell>
          <cell r="AB313">
            <v>1</v>
          </cell>
          <cell r="AC313">
            <v>1</v>
          </cell>
          <cell r="AD313">
            <v>1</v>
          </cell>
          <cell r="AP313">
            <v>2</v>
          </cell>
          <cell r="AQ313">
            <v>15</v>
          </cell>
          <cell r="AR313">
            <v>6</v>
          </cell>
          <cell r="AZ313">
            <v>1</v>
          </cell>
          <cell r="BA313">
            <v>1</v>
          </cell>
          <cell r="BB313">
            <v>1</v>
          </cell>
          <cell r="BC313">
            <v>1</v>
          </cell>
          <cell r="BD313">
            <v>1</v>
          </cell>
          <cell r="BE313">
            <v>1</v>
          </cell>
          <cell r="BF313">
            <v>1</v>
          </cell>
          <cell r="BG313">
            <v>1</v>
          </cell>
          <cell r="BH313">
            <v>1</v>
          </cell>
          <cell r="BI313">
            <v>1</v>
          </cell>
          <cell r="BJ313">
            <v>1</v>
          </cell>
          <cell r="BK313">
            <v>1</v>
          </cell>
          <cell r="BL313">
            <v>1</v>
          </cell>
          <cell r="BM313">
            <v>1</v>
          </cell>
          <cell r="BN313">
            <v>1</v>
          </cell>
          <cell r="BO313">
            <v>1</v>
          </cell>
          <cell r="BP313">
            <v>1</v>
          </cell>
          <cell r="BQ313">
            <v>1</v>
          </cell>
          <cell r="BR313">
            <v>1</v>
          </cell>
          <cell r="BS313">
            <v>1</v>
          </cell>
        </row>
        <row r="314">
          <cell r="K314">
            <v>1</v>
          </cell>
          <cell r="L314">
            <v>1</v>
          </cell>
          <cell r="M314">
            <v>1</v>
          </cell>
          <cell r="N314">
            <v>1</v>
          </cell>
          <cell r="O314">
            <v>1</v>
          </cell>
          <cell r="P314">
            <v>1</v>
          </cell>
          <cell r="Q314">
            <v>1</v>
          </cell>
          <cell r="R314">
            <v>1</v>
          </cell>
          <cell r="S314">
            <v>1</v>
          </cell>
          <cell r="T314">
            <v>1</v>
          </cell>
          <cell r="U314">
            <v>1</v>
          </cell>
          <cell r="V314">
            <v>1</v>
          </cell>
          <cell r="W314">
            <v>1</v>
          </cell>
          <cell r="X314">
            <v>1</v>
          </cell>
          <cell r="Y314">
            <v>1</v>
          </cell>
          <cell r="Z314">
            <v>1</v>
          </cell>
          <cell r="AA314">
            <v>1</v>
          </cell>
          <cell r="AB314">
            <v>1</v>
          </cell>
          <cell r="AC314">
            <v>1</v>
          </cell>
          <cell r="AD314">
            <v>1</v>
          </cell>
          <cell r="AP314">
            <v>2</v>
          </cell>
          <cell r="AQ314">
            <v>15</v>
          </cell>
          <cell r="AR314">
            <v>7</v>
          </cell>
          <cell r="AZ314">
            <v>1</v>
          </cell>
          <cell r="BA314">
            <v>1</v>
          </cell>
          <cell r="BB314">
            <v>1</v>
          </cell>
          <cell r="BC314">
            <v>1</v>
          </cell>
          <cell r="BD314">
            <v>1</v>
          </cell>
          <cell r="BE314">
            <v>1</v>
          </cell>
          <cell r="BF314">
            <v>1</v>
          </cell>
          <cell r="BG314">
            <v>1</v>
          </cell>
          <cell r="BH314">
            <v>1</v>
          </cell>
          <cell r="BI314">
            <v>1</v>
          </cell>
          <cell r="BJ314">
            <v>1</v>
          </cell>
          <cell r="BK314">
            <v>1</v>
          </cell>
          <cell r="BL314">
            <v>1</v>
          </cell>
          <cell r="BM314">
            <v>1</v>
          </cell>
          <cell r="BN314">
            <v>1</v>
          </cell>
          <cell r="BO314">
            <v>1</v>
          </cell>
          <cell r="BP314">
            <v>1</v>
          </cell>
          <cell r="BQ314">
            <v>1</v>
          </cell>
          <cell r="BR314">
            <v>1</v>
          </cell>
          <cell r="BS314">
            <v>1</v>
          </cell>
        </row>
        <row r="315">
          <cell r="K315">
            <v>1</v>
          </cell>
          <cell r="L315">
            <v>1</v>
          </cell>
          <cell r="M315">
            <v>1</v>
          </cell>
          <cell r="N315">
            <v>1</v>
          </cell>
          <cell r="O315">
            <v>1</v>
          </cell>
          <cell r="P315">
            <v>1</v>
          </cell>
          <cell r="Q315">
            <v>1</v>
          </cell>
          <cell r="R315">
            <v>1</v>
          </cell>
          <cell r="S315">
            <v>1</v>
          </cell>
          <cell r="T315">
            <v>1</v>
          </cell>
          <cell r="U315">
            <v>1</v>
          </cell>
          <cell r="V315">
            <v>1</v>
          </cell>
          <cell r="W315">
            <v>1</v>
          </cell>
          <cell r="X315">
            <v>1</v>
          </cell>
          <cell r="Y315">
            <v>1</v>
          </cell>
          <cell r="Z315">
            <v>1</v>
          </cell>
          <cell r="AA315">
            <v>1</v>
          </cell>
          <cell r="AB315">
            <v>1</v>
          </cell>
          <cell r="AC315">
            <v>1</v>
          </cell>
          <cell r="AD315">
            <v>1</v>
          </cell>
          <cell r="AP315">
            <v>2</v>
          </cell>
          <cell r="AQ315">
            <v>15</v>
          </cell>
          <cell r="AR315">
            <v>8</v>
          </cell>
          <cell r="AZ315">
            <v>1</v>
          </cell>
          <cell r="BA315">
            <v>1</v>
          </cell>
          <cell r="BB315">
            <v>1</v>
          </cell>
          <cell r="BC315">
            <v>1</v>
          </cell>
          <cell r="BD315">
            <v>1</v>
          </cell>
          <cell r="BE315">
            <v>1</v>
          </cell>
          <cell r="BF315">
            <v>1</v>
          </cell>
          <cell r="BG315">
            <v>1</v>
          </cell>
          <cell r="BH315">
            <v>1</v>
          </cell>
          <cell r="BI315">
            <v>1</v>
          </cell>
          <cell r="BJ315">
            <v>1</v>
          </cell>
          <cell r="BK315">
            <v>1</v>
          </cell>
          <cell r="BL315">
            <v>1</v>
          </cell>
          <cell r="BM315">
            <v>1</v>
          </cell>
          <cell r="BN315">
            <v>1</v>
          </cell>
          <cell r="BO315">
            <v>1</v>
          </cell>
          <cell r="BP315">
            <v>1</v>
          </cell>
          <cell r="BQ315">
            <v>1</v>
          </cell>
          <cell r="BR315">
            <v>1</v>
          </cell>
          <cell r="BS315">
            <v>1</v>
          </cell>
        </row>
        <row r="316">
          <cell r="K316">
            <v>1</v>
          </cell>
          <cell r="L316">
            <v>1</v>
          </cell>
          <cell r="M316">
            <v>1</v>
          </cell>
          <cell r="N316">
            <v>1</v>
          </cell>
          <cell r="O316">
            <v>1</v>
          </cell>
          <cell r="P316">
            <v>1</v>
          </cell>
          <cell r="Q316">
            <v>1</v>
          </cell>
          <cell r="R316">
            <v>1</v>
          </cell>
          <cell r="S316">
            <v>1</v>
          </cell>
          <cell r="T316">
            <v>1</v>
          </cell>
          <cell r="U316">
            <v>1</v>
          </cell>
          <cell r="V316">
            <v>1</v>
          </cell>
          <cell r="W316">
            <v>1</v>
          </cell>
          <cell r="X316">
            <v>1</v>
          </cell>
          <cell r="Y316">
            <v>1</v>
          </cell>
          <cell r="Z316">
            <v>1</v>
          </cell>
          <cell r="AA316">
            <v>1</v>
          </cell>
          <cell r="AB316">
            <v>1</v>
          </cell>
          <cell r="AC316">
            <v>1</v>
          </cell>
          <cell r="AD316">
            <v>1</v>
          </cell>
          <cell r="AP316">
            <v>2</v>
          </cell>
          <cell r="AQ316">
            <v>15</v>
          </cell>
          <cell r="AR316">
            <v>9</v>
          </cell>
          <cell r="AZ316">
            <v>1</v>
          </cell>
          <cell r="BA316">
            <v>1</v>
          </cell>
          <cell r="BB316">
            <v>1</v>
          </cell>
          <cell r="BC316">
            <v>1</v>
          </cell>
          <cell r="BD316">
            <v>1</v>
          </cell>
          <cell r="BE316">
            <v>1</v>
          </cell>
          <cell r="BF316">
            <v>1</v>
          </cell>
          <cell r="BG316">
            <v>1</v>
          </cell>
          <cell r="BH316">
            <v>1</v>
          </cell>
          <cell r="BI316">
            <v>1</v>
          </cell>
          <cell r="BJ316">
            <v>1</v>
          </cell>
          <cell r="BK316">
            <v>1</v>
          </cell>
          <cell r="BL316">
            <v>1</v>
          </cell>
          <cell r="BM316">
            <v>1</v>
          </cell>
          <cell r="BN316">
            <v>1</v>
          </cell>
          <cell r="BO316">
            <v>1</v>
          </cell>
          <cell r="BP316">
            <v>1</v>
          </cell>
          <cell r="BQ316">
            <v>1</v>
          </cell>
          <cell r="BR316">
            <v>1</v>
          </cell>
          <cell r="BS316">
            <v>1</v>
          </cell>
        </row>
        <row r="317">
          <cell r="K317">
            <v>1</v>
          </cell>
          <cell r="L317">
            <v>1</v>
          </cell>
          <cell r="M317">
            <v>1</v>
          </cell>
          <cell r="N317">
            <v>1</v>
          </cell>
          <cell r="O317">
            <v>1</v>
          </cell>
          <cell r="P317">
            <v>1</v>
          </cell>
          <cell r="Q317">
            <v>1</v>
          </cell>
          <cell r="R317">
            <v>1</v>
          </cell>
          <cell r="S317">
            <v>1</v>
          </cell>
          <cell r="T317">
            <v>1</v>
          </cell>
          <cell r="U317">
            <v>1</v>
          </cell>
          <cell r="V317">
            <v>1</v>
          </cell>
          <cell r="W317">
            <v>1</v>
          </cell>
          <cell r="X317">
            <v>1</v>
          </cell>
          <cell r="Y317">
            <v>1</v>
          </cell>
          <cell r="Z317">
            <v>1</v>
          </cell>
          <cell r="AA317">
            <v>1</v>
          </cell>
          <cell r="AB317">
            <v>1</v>
          </cell>
          <cell r="AC317">
            <v>1</v>
          </cell>
          <cell r="AD317">
            <v>1</v>
          </cell>
          <cell r="AP317">
            <v>2</v>
          </cell>
          <cell r="AQ317">
            <v>15</v>
          </cell>
          <cell r="AR317">
            <v>10</v>
          </cell>
          <cell r="AZ317">
            <v>1</v>
          </cell>
          <cell r="BA317">
            <v>1</v>
          </cell>
          <cell r="BB317">
            <v>1</v>
          </cell>
          <cell r="BC317">
            <v>1</v>
          </cell>
          <cell r="BD317">
            <v>1</v>
          </cell>
          <cell r="BE317">
            <v>1</v>
          </cell>
          <cell r="BF317">
            <v>1</v>
          </cell>
          <cell r="BG317">
            <v>1</v>
          </cell>
          <cell r="BH317">
            <v>1</v>
          </cell>
          <cell r="BI317">
            <v>1</v>
          </cell>
          <cell r="BJ317">
            <v>1</v>
          </cell>
          <cell r="BK317">
            <v>1</v>
          </cell>
          <cell r="BL317">
            <v>1</v>
          </cell>
          <cell r="BM317">
            <v>1</v>
          </cell>
          <cell r="BN317">
            <v>1</v>
          </cell>
          <cell r="BO317">
            <v>1</v>
          </cell>
          <cell r="BP317">
            <v>1</v>
          </cell>
          <cell r="BQ317">
            <v>1</v>
          </cell>
          <cell r="BR317">
            <v>1</v>
          </cell>
          <cell r="BS317">
            <v>1</v>
          </cell>
        </row>
        <row r="318">
          <cell r="K318">
            <v>1</v>
          </cell>
          <cell r="L318">
            <v>1</v>
          </cell>
          <cell r="M318">
            <v>1</v>
          </cell>
          <cell r="N318">
            <v>1</v>
          </cell>
          <cell r="O318">
            <v>1</v>
          </cell>
          <cell r="P318">
            <v>1</v>
          </cell>
          <cell r="Q318">
            <v>1</v>
          </cell>
          <cell r="R318">
            <v>1</v>
          </cell>
          <cell r="S318">
            <v>1</v>
          </cell>
          <cell r="T318">
            <v>1</v>
          </cell>
          <cell r="U318">
            <v>1</v>
          </cell>
          <cell r="V318">
            <v>1</v>
          </cell>
          <cell r="W318">
            <v>1</v>
          </cell>
          <cell r="X318">
            <v>1</v>
          </cell>
          <cell r="Y318">
            <v>1</v>
          </cell>
          <cell r="Z318">
            <v>1</v>
          </cell>
          <cell r="AA318">
            <v>1</v>
          </cell>
          <cell r="AB318">
            <v>1</v>
          </cell>
          <cell r="AC318">
            <v>1</v>
          </cell>
          <cell r="AD318">
            <v>1</v>
          </cell>
          <cell r="AP318">
            <v>3</v>
          </cell>
          <cell r="AQ318">
            <v>1</v>
          </cell>
          <cell r="AR318">
            <v>1</v>
          </cell>
          <cell r="AZ318">
            <v>1</v>
          </cell>
          <cell r="BA318">
            <v>1</v>
          </cell>
          <cell r="BB318">
            <v>1</v>
          </cell>
          <cell r="BC318">
            <v>1</v>
          </cell>
          <cell r="BD318">
            <v>1</v>
          </cell>
          <cell r="BE318">
            <v>1</v>
          </cell>
          <cell r="BF318">
            <v>1</v>
          </cell>
          <cell r="BG318">
            <v>1</v>
          </cell>
          <cell r="BH318">
            <v>1</v>
          </cell>
          <cell r="BI318">
            <v>1</v>
          </cell>
          <cell r="BJ318">
            <v>1</v>
          </cell>
          <cell r="BK318">
            <v>1</v>
          </cell>
          <cell r="BL318">
            <v>1</v>
          </cell>
          <cell r="BM318">
            <v>1</v>
          </cell>
          <cell r="BN318">
            <v>1</v>
          </cell>
          <cell r="BO318">
            <v>1</v>
          </cell>
          <cell r="BP318">
            <v>1</v>
          </cell>
          <cell r="BQ318">
            <v>1</v>
          </cell>
          <cell r="BR318">
            <v>1</v>
          </cell>
          <cell r="BS318">
            <v>1</v>
          </cell>
        </row>
        <row r="319">
          <cell r="K319">
            <v>1</v>
          </cell>
          <cell r="L319">
            <v>1</v>
          </cell>
          <cell r="M319">
            <v>1</v>
          </cell>
          <cell r="N319">
            <v>1</v>
          </cell>
          <cell r="O319">
            <v>1</v>
          </cell>
          <cell r="P319">
            <v>1</v>
          </cell>
          <cell r="Q319">
            <v>1</v>
          </cell>
          <cell r="R319">
            <v>1</v>
          </cell>
          <cell r="S319">
            <v>1</v>
          </cell>
          <cell r="T319">
            <v>1</v>
          </cell>
          <cell r="U319">
            <v>1</v>
          </cell>
          <cell r="V319">
            <v>1</v>
          </cell>
          <cell r="W319">
            <v>1</v>
          </cell>
          <cell r="X319">
            <v>1</v>
          </cell>
          <cell r="Y319">
            <v>1</v>
          </cell>
          <cell r="Z319">
            <v>1</v>
          </cell>
          <cell r="AA319">
            <v>1</v>
          </cell>
          <cell r="AB319">
            <v>1</v>
          </cell>
          <cell r="AC319">
            <v>1</v>
          </cell>
          <cell r="AD319">
            <v>1</v>
          </cell>
          <cell r="AP319">
            <v>3</v>
          </cell>
          <cell r="AQ319">
            <v>1</v>
          </cell>
          <cell r="AR319">
            <v>2</v>
          </cell>
          <cell r="AZ319">
            <v>1</v>
          </cell>
          <cell r="BA319">
            <v>1</v>
          </cell>
          <cell r="BB319">
            <v>1</v>
          </cell>
          <cell r="BC319">
            <v>1</v>
          </cell>
          <cell r="BD319">
            <v>1</v>
          </cell>
          <cell r="BE319">
            <v>1</v>
          </cell>
          <cell r="BF319">
            <v>1</v>
          </cell>
          <cell r="BG319">
            <v>1</v>
          </cell>
          <cell r="BH319">
            <v>1</v>
          </cell>
          <cell r="BI319">
            <v>1</v>
          </cell>
          <cell r="BJ319">
            <v>1</v>
          </cell>
          <cell r="BK319">
            <v>1</v>
          </cell>
          <cell r="BL319">
            <v>1</v>
          </cell>
          <cell r="BM319">
            <v>1</v>
          </cell>
          <cell r="BN319">
            <v>1</v>
          </cell>
          <cell r="BO319">
            <v>1</v>
          </cell>
          <cell r="BP319">
            <v>1</v>
          </cell>
          <cell r="BQ319">
            <v>1</v>
          </cell>
          <cell r="BR319">
            <v>1</v>
          </cell>
          <cell r="BS319">
            <v>1</v>
          </cell>
        </row>
        <row r="320">
          <cell r="K320">
            <v>1</v>
          </cell>
          <cell r="L320">
            <v>1</v>
          </cell>
          <cell r="M320">
            <v>1</v>
          </cell>
          <cell r="N320">
            <v>1</v>
          </cell>
          <cell r="O320">
            <v>1</v>
          </cell>
          <cell r="P320">
            <v>1</v>
          </cell>
          <cell r="Q320">
            <v>1</v>
          </cell>
          <cell r="R320">
            <v>1</v>
          </cell>
          <cell r="S320">
            <v>1</v>
          </cell>
          <cell r="T320">
            <v>1</v>
          </cell>
          <cell r="U320">
            <v>1</v>
          </cell>
          <cell r="V320">
            <v>1</v>
          </cell>
          <cell r="W320">
            <v>1</v>
          </cell>
          <cell r="X320">
            <v>1</v>
          </cell>
          <cell r="Y320">
            <v>1</v>
          </cell>
          <cell r="Z320">
            <v>1</v>
          </cell>
          <cell r="AA320">
            <v>1</v>
          </cell>
          <cell r="AB320">
            <v>1</v>
          </cell>
          <cell r="AC320">
            <v>1</v>
          </cell>
          <cell r="AD320">
            <v>1</v>
          </cell>
          <cell r="AP320">
            <v>3</v>
          </cell>
          <cell r="AQ320">
            <v>1</v>
          </cell>
          <cell r="AR320">
            <v>3</v>
          </cell>
          <cell r="AZ320">
            <v>1</v>
          </cell>
          <cell r="BA320">
            <v>1</v>
          </cell>
          <cell r="BB320">
            <v>1</v>
          </cell>
          <cell r="BC320">
            <v>1</v>
          </cell>
          <cell r="BD320">
            <v>1</v>
          </cell>
          <cell r="BE320">
            <v>1</v>
          </cell>
          <cell r="BF320">
            <v>1</v>
          </cell>
          <cell r="BG320">
            <v>1</v>
          </cell>
          <cell r="BH320">
            <v>1</v>
          </cell>
          <cell r="BI320">
            <v>1</v>
          </cell>
          <cell r="BJ320">
            <v>1</v>
          </cell>
          <cell r="BK320">
            <v>1</v>
          </cell>
          <cell r="BL320">
            <v>1</v>
          </cell>
          <cell r="BM320">
            <v>1</v>
          </cell>
          <cell r="BN320">
            <v>1</v>
          </cell>
          <cell r="BO320">
            <v>1</v>
          </cell>
          <cell r="BP320">
            <v>1</v>
          </cell>
          <cell r="BQ320">
            <v>1</v>
          </cell>
          <cell r="BR320">
            <v>1</v>
          </cell>
          <cell r="BS320">
            <v>1</v>
          </cell>
        </row>
        <row r="321">
          <cell r="K321">
            <v>1</v>
          </cell>
          <cell r="L321">
            <v>1</v>
          </cell>
          <cell r="M321">
            <v>1</v>
          </cell>
          <cell r="N321">
            <v>1</v>
          </cell>
          <cell r="O321">
            <v>1</v>
          </cell>
          <cell r="P321">
            <v>1</v>
          </cell>
          <cell r="Q321">
            <v>1</v>
          </cell>
          <cell r="R321">
            <v>1</v>
          </cell>
          <cell r="S321">
            <v>1</v>
          </cell>
          <cell r="T321">
            <v>1</v>
          </cell>
          <cell r="U321">
            <v>1</v>
          </cell>
          <cell r="V321">
            <v>1</v>
          </cell>
          <cell r="W321">
            <v>1</v>
          </cell>
          <cell r="X321">
            <v>1</v>
          </cell>
          <cell r="Y321">
            <v>1</v>
          </cell>
          <cell r="Z321">
            <v>1</v>
          </cell>
          <cell r="AA321">
            <v>1</v>
          </cell>
          <cell r="AB321">
            <v>1</v>
          </cell>
          <cell r="AC321">
            <v>1</v>
          </cell>
          <cell r="AD321">
            <v>1</v>
          </cell>
          <cell r="AP321">
            <v>3</v>
          </cell>
          <cell r="AQ321">
            <v>1</v>
          </cell>
          <cell r="AR321">
            <v>4</v>
          </cell>
          <cell r="AZ321">
            <v>1</v>
          </cell>
          <cell r="BA321">
            <v>1</v>
          </cell>
          <cell r="BB321">
            <v>1</v>
          </cell>
          <cell r="BC321">
            <v>1</v>
          </cell>
          <cell r="BD321">
            <v>1</v>
          </cell>
          <cell r="BE321">
            <v>1</v>
          </cell>
          <cell r="BF321">
            <v>1</v>
          </cell>
          <cell r="BG321">
            <v>1</v>
          </cell>
          <cell r="BH321">
            <v>1</v>
          </cell>
          <cell r="BI321">
            <v>1</v>
          </cell>
          <cell r="BJ321">
            <v>1</v>
          </cell>
          <cell r="BK321">
            <v>1</v>
          </cell>
          <cell r="BL321">
            <v>1</v>
          </cell>
          <cell r="BM321">
            <v>1</v>
          </cell>
          <cell r="BN321">
            <v>1</v>
          </cell>
          <cell r="BO321">
            <v>1</v>
          </cell>
          <cell r="BP321">
            <v>1</v>
          </cell>
          <cell r="BQ321">
            <v>1</v>
          </cell>
          <cell r="BR321">
            <v>1</v>
          </cell>
          <cell r="BS321">
            <v>1</v>
          </cell>
        </row>
        <row r="322">
          <cell r="K322">
            <v>1</v>
          </cell>
          <cell r="L322">
            <v>1</v>
          </cell>
          <cell r="M322">
            <v>1</v>
          </cell>
          <cell r="N322">
            <v>1</v>
          </cell>
          <cell r="O322">
            <v>1</v>
          </cell>
          <cell r="P322">
            <v>1</v>
          </cell>
          <cell r="Q322">
            <v>1</v>
          </cell>
          <cell r="R322">
            <v>1</v>
          </cell>
          <cell r="S322">
            <v>1</v>
          </cell>
          <cell r="T322">
            <v>1</v>
          </cell>
          <cell r="U322">
            <v>1</v>
          </cell>
          <cell r="V322">
            <v>1</v>
          </cell>
          <cell r="W322">
            <v>1</v>
          </cell>
          <cell r="X322">
            <v>1</v>
          </cell>
          <cell r="Y322">
            <v>1</v>
          </cell>
          <cell r="Z322">
            <v>1</v>
          </cell>
          <cell r="AA322">
            <v>1</v>
          </cell>
          <cell r="AB322">
            <v>1</v>
          </cell>
          <cell r="AC322">
            <v>1</v>
          </cell>
          <cell r="AD322">
            <v>1</v>
          </cell>
          <cell r="AP322">
            <v>3</v>
          </cell>
          <cell r="AQ322">
            <v>1</v>
          </cell>
          <cell r="AR322">
            <v>5</v>
          </cell>
          <cell r="AZ322">
            <v>1</v>
          </cell>
          <cell r="BA322">
            <v>1</v>
          </cell>
          <cell r="BB322">
            <v>1</v>
          </cell>
          <cell r="BC322">
            <v>1</v>
          </cell>
          <cell r="BD322">
            <v>1</v>
          </cell>
          <cell r="BE322">
            <v>1</v>
          </cell>
          <cell r="BF322">
            <v>1</v>
          </cell>
          <cell r="BG322">
            <v>1</v>
          </cell>
          <cell r="BH322">
            <v>1</v>
          </cell>
          <cell r="BI322">
            <v>1</v>
          </cell>
          <cell r="BJ322">
            <v>1</v>
          </cell>
          <cell r="BK322">
            <v>1</v>
          </cell>
          <cell r="BL322">
            <v>1</v>
          </cell>
          <cell r="BM322">
            <v>1</v>
          </cell>
          <cell r="BN322">
            <v>1</v>
          </cell>
          <cell r="BO322">
            <v>1</v>
          </cell>
          <cell r="BP322">
            <v>1</v>
          </cell>
          <cell r="BQ322">
            <v>1</v>
          </cell>
          <cell r="BR322">
            <v>1</v>
          </cell>
          <cell r="BS322">
            <v>1</v>
          </cell>
        </row>
        <row r="323">
          <cell r="K323">
            <v>1</v>
          </cell>
          <cell r="L323">
            <v>1</v>
          </cell>
          <cell r="M323">
            <v>1</v>
          </cell>
          <cell r="N323">
            <v>1</v>
          </cell>
          <cell r="O323">
            <v>1</v>
          </cell>
          <cell r="P323">
            <v>1</v>
          </cell>
          <cell r="Q323">
            <v>1</v>
          </cell>
          <cell r="R323">
            <v>1</v>
          </cell>
          <cell r="S323">
            <v>1</v>
          </cell>
          <cell r="T323">
            <v>1</v>
          </cell>
          <cell r="U323">
            <v>1</v>
          </cell>
          <cell r="V323">
            <v>1</v>
          </cell>
          <cell r="W323">
            <v>1</v>
          </cell>
          <cell r="X323">
            <v>1</v>
          </cell>
          <cell r="Y323">
            <v>1</v>
          </cell>
          <cell r="Z323">
            <v>1</v>
          </cell>
          <cell r="AA323">
            <v>1</v>
          </cell>
          <cell r="AB323">
            <v>1</v>
          </cell>
          <cell r="AC323">
            <v>1</v>
          </cell>
          <cell r="AD323">
            <v>1</v>
          </cell>
          <cell r="AP323">
            <v>3</v>
          </cell>
          <cell r="AQ323">
            <v>1</v>
          </cell>
          <cell r="AR323">
            <v>6</v>
          </cell>
          <cell r="AZ323">
            <v>1</v>
          </cell>
          <cell r="BA323">
            <v>1</v>
          </cell>
          <cell r="BB323">
            <v>1</v>
          </cell>
          <cell r="BC323">
            <v>1</v>
          </cell>
          <cell r="BD323">
            <v>1</v>
          </cell>
          <cell r="BE323">
            <v>1</v>
          </cell>
          <cell r="BF323">
            <v>1</v>
          </cell>
          <cell r="BG323">
            <v>1</v>
          </cell>
          <cell r="BH323">
            <v>1</v>
          </cell>
          <cell r="BI323">
            <v>1</v>
          </cell>
          <cell r="BJ323">
            <v>1</v>
          </cell>
          <cell r="BK323">
            <v>1</v>
          </cell>
          <cell r="BL323">
            <v>1</v>
          </cell>
          <cell r="BM323">
            <v>1</v>
          </cell>
          <cell r="BN323">
            <v>1</v>
          </cell>
          <cell r="BO323">
            <v>1</v>
          </cell>
          <cell r="BP323">
            <v>1</v>
          </cell>
          <cell r="BQ323">
            <v>1</v>
          </cell>
          <cell r="BR323">
            <v>1</v>
          </cell>
          <cell r="BS323">
            <v>1</v>
          </cell>
        </row>
        <row r="324">
          <cell r="K324">
            <v>1</v>
          </cell>
          <cell r="L324">
            <v>1</v>
          </cell>
          <cell r="M324">
            <v>1</v>
          </cell>
          <cell r="N324">
            <v>1</v>
          </cell>
          <cell r="O324">
            <v>1</v>
          </cell>
          <cell r="P324">
            <v>1</v>
          </cell>
          <cell r="Q324">
            <v>1</v>
          </cell>
          <cell r="R324">
            <v>1</v>
          </cell>
          <cell r="S324">
            <v>1</v>
          </cell>
          <cell r="T324">
            <v>1</v>
          </cell>
          <cell r="U324">
            <v>1</v>
          </cell>
          <cell r="V324">
            <v>1</v>
          </cell>
          <cell r="W324">
            <v>1</v>
          </cell>
          <cell r="X324">
            <v>1</v>
          </cell>
          <cell r="Y324">
            <v>1</v>
          </cell>
          <cell r="Z324">
            <v>1</v>
          </cell>
          <cell r="AA324">
            <v>1</v>
          </cell>
          <cell r="AB324">
            <v>1</v>
          </cell>
          <cell r="AC324">
            <v>1</v>
          </cell>
          <cell r="AD324">
            <v>1</v>
          </cell>
          <cell r="AP324">
            <v>3</v>
          </cell>
          <cell r="AQ324">
            <v>1</v>
          </cell>
          <cell r="AR324">
            <v>7</v>
          </cell>
          <cell r="AZ324">
            <v>1</v>
          </cell>
          <cell r="BA324">
            <v>1</v>
          </cell>
          <cell r="BB324">
            <v>1</v>
          </cell>
          <cell r="BC324">
            <v>1</v>
          </cell>
          <cell r="BD324">
            <v>1</v>
          </cell>
          <cell r="BE324">
            <v>1</v>
          </cell>
          <cell r="BF324">
            <v>1</v>
          </cell>
          <cell r="BG324">
            <v>1</v>
          </cell>
          <cell r="BH324">
            <v>1</v>
          </cell>
          <cell r="BI324">
            <v>1</v>
          </cell>
          <cell r="BJ324">
            <v>1</v>
          </cell>
          <cell r="BK324">
            <v>1</v>
          </cell>
          <cell r="BL324">
            <v>1</v>
          </cell>
          <cell r="BM324">
            <v>1</v>
          </cell>
          <cell r="BN324">
            <v>1</v>
          </cell>
          <cell r="BO324">
            <v>1</v>
          </cell>
          <cell r="BP324">
            <v>1</v>
          </cell>
          <cell r="BQ324">
            <v>1</v>
          </cell>
          <cell r="BR324">
            <v>1</v>
          </cell>
          <cell r="BS324">
            <v>1</v>
          </cell>
        </row>
        <row r="325">
          <cell r="K325">
            <v>1</v>
          </cell>
          <cell r="L325">
            <v>1</v>
          </cell>
          <cell r="M325">
            <v>1</v>
          </cell>
          <cell r="N325">
            <v>1</v>
          </cell>
          <cell r="O325">
            <v>1</v>
          </cell>
          <cell r="P325">
            <v>1</v>
          </cell>
          <cell r="Q325">
            <v>1</v>
          </cell>
          <cell r="R325">
            <v>1</v>
          </cell>
          <cell r="S325">
            <v>1</v>
          </cell>
          <cell r="T325">
            <v>1</v>
          </cell>
          <cell r="U325">
            <v>1</v>
          </cell>
          <cell r="V325">
            <v>1</v>
          </cell>
          <cell r="W325">
            <v>1</v>
          </cell>
          <cell r="X325">
            <v>1</v>
          </cell>
          <cell r="Y325">
            <v>1</v>
          </cell>
          <cell r="Z325">
            <v>1</v>
          </cell>
          <cell r="AA325">
            <v>1</v>
          </cell>
          <cell r="AB325">
            <v>1</v>
          </cell>
          <cell r="AC325">
            <v>1</v>
          </cell>
          <cell r="AD325">
            <v>1</v>
          </cell>
          <cell r="AP325">
            <v>3</v>
          </cell>
          <cell r="AQ325">
            <v>1</v>
          </cell>
          <cell r="AR325">
            <v>8</v>
          </cell>
          <cell r="AZ325">
            <v>1</v>
          </cell>
          <cell r="BA325">
            <v>1</v>
          </cell>
          <cell r="BB325">
            <v>1</v>
          </cell>
          <cell r="BC325">
            <v>1</v>
          </cell>
          <cell r="BD325">
            <v>1</v>
          </cell>
          <cell r="BE325">
            <v>1</v>
          </cell>
          <cell r="BF325">
            <v>1</v>
          </cell>
          <cell r="BG325">
            <v>1</v>
          </cell>
          <cell r="BH325">
            <v>1</v>
          </cell>
          <cell r="BI325">
            <v>1</v>
          </cell>
          <cell r="BJ325">
            <v>1</v>
          </cell>
          <cell r="BK325">
            <v>1</v>
          </cell>
          <cell r="BL325">
            <v>1</v>
          </cell>
          <cell r="BM325">
            <v>1</v>
          </cell>
          <cell r="BN325">
            <v>1</v>
          </cell>
          <cell r="BO325">
            <v>1</v>
          </cell>
          <cell r="BP325">
            <v>1</v>
          </cell>
          <cell r="BQ325">
            <v>1</v>
          </cell>
          <cell r="BR325">
            <v>1</v>
          </cell>
          <cell r="BS325">
            <v>1</v>
          </cell>
        </row>
        <row r="326">
          <cell r="K326">
            <v>1</v>
          </cell>
          <cell r="L326">
            <v>1</v>
          </cell>
          <cell r="M326">
            <v>1</v>
          </cell>
          <cell r="N326">
            <v>1</v>
          </cell>
          <cell r="O326">
            <v>1</v>
          </cell>
          <cell r="P326">
            <v>1</v>
          </cell>
          <cell r="Q326">
            <v>1</v>
          </cell>
          <cell r="R326">
            <v>1</v>
          </cell>
          <cell r="S326">
            <v>1</v>
          </cell>
          <cell r="T326">
            <v>1</v>
          </cell>
          <cell r="U326">
            <v>1</v>
          </cell>
          <cell r="V326">
            <v>1</v>
          </cell>
          <cell r="W326">
            <v>1</v>
          </cell>
          <cell r="X326">
            <v>1</v>
          </cell>
          <cell r="Y326">
            <v>1</v>
          </cell>
          <cell r="Z326">
            <v>1</v>
          </cell>
          <cell r="AA326">
            <v>1</v>
          </cell>
          <cell r="AB326">
            <v>1</v>
          </cell>
          <cell r="AC326">
            <v>1</v>
          </cell>
          <cell r="AD326">
            <v>1</v>
          </cell>
          <cell r="AP326">
            <v>3</v>
          </cell>
          <cell r="AQ326">
            <v>1</v>
          </cell>
          <cell r="AR326">
            <v>9</v>
          </cell>
          <cell r="AZ326">
            <v>1</v>
          </cell>
          <cell r="BA326">
            <v>1</v>
          </cell>
          <cell r="BB326">
            <v>1</v>
          </cell>
          <cell r="BC326">
            <v>1</v>
          </cell>
          <cell r="BD326">
            <v>1</v>
          </cell>
          <cell r="BE326">
            <v>1</v>
          </cell>
          <cell r="BF326">
            <v>1</v>
          </cell>
          <cell r="BG326">
            <v>1</v>
          </cell>
          <cell r="BH326">
            <v>1</v>
          </cell>
          <cell r="BI326">
            <v>1</v>
          </cell>
          <cell r="BJ326">
            <v>1</v>
          </cell>
          <cell r="BK326">
            <v>1</v>
          </cell>
          <cell r="BL326">
            <v>1</v>
          </cell>
          <cell r="BM326">
            <v>1</v>
          </cell>
          <cell r="BN326">
            <v>1</v>
          </cell>
          <cell r="BO326">
            <v>1</v>
          </cell>
          <cell r="BP326">
            <v>1</v>
          </cell>
          <cell r="BQ326">
            <v>1</v>
          </cell>
          <cell r="BR326">
            <v>1</v>
          </cell>
          <cell r="BS326">
            <v>1</v>
          </cell>
        </row>
        <row r="327">
          <cell r="K327">
            <v>1</v>
          </cell>
          <cell r="L327">
            <v>1</v>
          </cell>
          <cell r="M327">
            <v>1</v>
          </cell>
          <cell r="N327">
            <v>1</v>
          </cell>
          <cell r="O327">
            <v>1</v>
          </cell>
          <cell r="P327">
            <v>1</v>
          </cell>
          <cell r="Q327">
            <v>1</v>
          </cell>
          <cell r="R327">
            <v>1</v>
          </cell>
          <cell r="S327">
            <v>1</v>
          </cell>
          <cell r="T327">
            <v>1</v>
          </cell>
          <cell r="U327">
            <v>1</v>
          </cell>
          <cell r="V327">
            <v>1</v>
          </cell>
          <cell r="W327">
            <v>1</v>
          </cell>
          <cell r="X327">
            <v>1</v>
          </cell>
          <cell r="Y327">
            <v>1</v>
          </cell>
          <cell r="Z327">
            <v>1</v>
          </cell>
          <cell r="AA327">
            <v>1</v>
          </cell>
          <cell r="AB327">
            <v>1</v>
          </cell>
          <cell r="AC327">
            <v>1</v>
          </cell>
          <cell r="AD327">
            <v>1</v>
          </cell>
          <cell r="AP327">
            <v>3</v>
          </cell>
          <cell r="AQ327">
            <v>1</v>
          </cell>
          <cell r="AR327">
            <v>10</v>
          </cell>
          <cell r="AZ327">
            <v>1</v>
          </cell>
          <cell r="BA327">
            <v>1</v>
          </cell>
          <cell r="BB327">
            <v>1</v>
          </cell>
          <cell r="BC327">
            <v>1</v>
          </cell>
          <cell r="BD327">
            <v>1</v>
          </cell>
          <cell r="BE327">
            <v>1</v>
          </cell>
          <cell r="BF327">
            <v>1</v>
          </cell>
          <cell r="BG327">
            <v>1</v>
          </cell>
          <cell r="BH327">
            <v>1</v>
          </cell>
          <cell r="BI327">
            <v>1</v>
          </cell>
          <cell r="BJ327">
            <v>1</v>
          </cell>
          <cell r="BK327">
            <v>1</v>
          </cell>
          <cell r="BL327">
            <v>1</v>
          </cell>
          <cell r="BM327">
            <v>1</v>
          </cell>
          <cell r="BN327">
            <v>1</v>
          </cell>
          <cell r="BO327">
            <v>1</v>
          </cell>
          <cell r="BP327">
            <v>1</v>
          </cell>
          <cell r="BQ327">
            <v>1</v>
          </cell>
          <cell r="BR327">
            <v>1</v>
          </cell>
          <cell r="BS327">
            <v>1</v>
          </cell>
        </row>
        <row r="328">
          <cell r="K328">
            <v>1</v>
          </cell>
          <cell r="L328">
            <v>1</v>
          </cell>
          <cell r="M328">
            <v>1</v>
          </cell>
          <cell r="N328">
            <v>1</v>
          </cell>
          <cell r="O328">
            <v>1</v>
          </cell>
          <cell r="P328">
            <v>1</v>
          </cell>
          <cell r="Q328">
            <v>1</v>
          </cell>
          <cell r="R328">
            <v>1</v>
          </cell>
          <cell r="S328">
            <v>1</v>
          </cell>
          <cell r="T328">
            <v>1</v>
          </cell>
          <cell r="U328">
            <v>1</v>
          </cell>
          <cell r="V328">
            <v>1</v>
          </cell>
          <cell r="W328">
            <v>1</v>
          </cell>
          <cell r="X328">
            <v>1</v>
          </cell>
          <cell r="Y328">
            <v>1</v>
          </cell>
          <cell r="Z328">
            <v>1</v>
          </cell>
          <cell r="AA328">
            <v>1</v>
          </cell>
          <cell r="AB328">
            <v>1</v>
          </cell>
          <cell r="AC328">
            <v>1</v>
          </cell>
          <cell r="AD328">
            <v>1</v>
          </cell>
          <cell r="AP328">
            <v>3</v>
          </cell>
          <cell r="AQ328">
            <v>2</v>
          </cell>
          <cell r="AR328">
            <v>1</v>
          </cell>
          <cell r="AZ328">
            <v>1</v>
          </cell>
          <cell r="BA328">
            <v>1</v>
          </cell>
          <cell r="BB328">
            <v>1</v>
          </cell>
          <cell r="BC328">
            <v>1</v>
          </cell>
          <cell r="BD328">
            <v>1</v>
          </cell>
          <cell r="BE328">
            <v>1</v>
          </cell>
          <cell r="BF328">
            <v>1</v>
          </cell>
          <cell r="BG328">
            <v>1</v>
          </cell>
          <cell r="BH328">
            <v>1</v>
          </cell>
          <cell r="BI328">
            <v>1</v>
          </cell>
          <cell r="BJ328">
            <v>1</v>
          </cell>
          <cell r="BK328">
            <v>1</v>
          </cell>
          <cell r="BL328">
            <v>1</v>
          </cell>
          <cell r="BM328">
            <v>1</v>
          </cell>
          <cell r="BN328">
            <v>1</v>
          </cell>
          <cell r="BO328">
            <v>1</v>
          </cell>
          <cell r="BP328">
            <v>1</v>
          </cell>
          <cell r="BQ328">
            <v>1</v>
          </cell>
          <cell r="BR328">
            <v>1</v>
          </cell>
          <cell r="BS328">
            <v>1</v>
          </cell>
        </row>
        <row r="329">
          <cell r="K329">
            <v>1</v>
          </cell>
          <cell r="L329">
            <v>1</v>
          </cell>
          <cell r="M329">
            <v>1</v>
          </cell>
          <cell r="N329">
            <v>1</v>
          </cell>
          <cell r="O329">
            <v>1</v>
          </cell>
          <cell r="P329">
            <v>1</v>
          </cell>
          <cell r="Q329">
            <v>1</v>
          </cell>
          <cell r="R329">
            <v>1</v>
          </cell>
          <cell r="S329">
            <v>1</v>
          </cell>
          <cell r="T329">
            <v>1</v>
          </cell>
          <cell r="U329">
            <v>1</v>
          </cell>
          <cell r="V329">
            <v>1</v>
          </cell>
          <cell r="W329">
            <v>1</v>
          </cell>
          <cell r="X329">
            <v>1</v>
          </cell>
          <cell r="Y329">
            <v>1</v>
          </cell>
          <cell r="Z329">
            <v>1</v>
          </cell>
          <cell r="AA329">
            <v>1</v>
          </cell>
          <cell r="AB329">
            <v>1</v>
          </cell>
          <cell r="AC329">
            <v>1</v>
          </cell>
          <cell r="AD329">
            <v>1</v>
          </cell>
          <cell r="AP329">
            <v>3</v>
          </cell>
          <cell r="AQ329">
            <v>2</v>
          </cell>
          <cell r="AR329">
            <v>2</v>
          </cell>
          <cell r="AZ329">
            <v>1</v>
          </cell>
          <cell r="BA329">
            <v>1</v>
          </cell>
          <cell r="BB329">
            <v>1</v>
          </cell>
          <cell r="BC329">
            <v>1</v>
          </cell>
          <cell r="BD329">
            <v>1</v>
          </cell>
          <cell r="BE329">
            <v>1</v>
          </cell>
          <cell r="BF329">
            <v>1</v>
          </cell>
          <cell r="BG329">
            <v>1</v>
          </cell>
          <cell r="BH329">
            <v>1</v>
          </cell>
          <cell r="BI329">
            <v>1</v>
          </cell>
          <cell r="BJ329">
            <v>1</v>
          </cell>
          <cell r="BK329">
            <v>1</v>
          </cell>
          <cell r="BL329">
            <v>1</v>
          </cell>
          <cell r="BM329">
            <v>1</v>
          </cell>
          <cell r="BN329">
            <v>1</v>
          </cell>
          <cell r="BO329">
            <v>1</v>
          </cell>
          <cell r="BP329">
            <v>1</v>
          </cell>
          <cell r="BQ329">
            <v>1</v>
          </cell>
          <cell r="BR329">
            <v>1</v>
          </cell>
          <cell r="BS329">
            <v>1</v>
          </cell>
        </row>
        <row r="330">
          <cell r="K330">
            <v>1</v>
          </cell>
          <cell r="L330">
            <v>1</v>
          </cell>
          <cell r="M330">
            <v>1</v>
          </cell>
          <cell r="N330">
            <v>1</v>
          </cell>
          <cell r="O330">
            <v>1</v>
          </cell>
          <cell r="P330">
            <v>1</v>
          </cell>
          <cell r="Q330">
            <v>1</v>
          </cell>
          <cell r="R330">
            <v>1</v>
          </cell>
          <cell r="S330">
            <v>1</v>
          </cell>
          <cell r="T330">
            <v>1</v>
          </cell>
          <cell r="U330">
            <v>1</v>
          </cell>
          <cell r="V330">
            <v>1</v>
          </cell>
          <cell r="W330">
            <v>1</v>
          </cell>
          <cell r="X330">
            <v>1</v>
          </cell>
          <cell r="Y330">
            <v>1</v>
          </cell>
          <cell r="Z330">
            <v>1</v>
          </cell>
          <cell r="AA330">
            <v>1</v>
          </cell>
          <cell r="AB330">
            <v>1</v>
          </cell>
          <cell r="AC330">
            <v>1</v>
          </cell>
          <cell r="AD330">
            <v>1</v>
          </cell>
          <cell r="AP330">
            <v>3</v>
          </cell>
          <cell r="AQ330">
            <v>2</v>
          </cell>
          <cell r="AR330">
            <v>3</v>
          </cell>
          <cell r="AZ330">
            <v>1</v>
          </cell>
          <cell r="BA330">
            <v>1</v>
          </cell>
          <cell r="BB330">
            <v>1</v>
          </cell>
          <cell r="BC330">
            <v>1</v>
          </cell>
          <cell r="BD330">
            <v>1</v>
          </cell>
          <cell r="BE330">
            <v>1</v>
          </cell>
          <cell r="BF330">
            <v>1</v>
          </cell>
          <cell r="BG330">
            <v>1</v>
          </cell>
          <cell r="BH330">
            <v>1</v>
          </cell>
          <cell r="BI330">
            <v>1</v>
          </cell>
          <cell r="BJ330">
            <v>1</v>
          </cell>
          <cell r="BK330">
            <v>1</v>
          </cell>
          <cell r="BL330">
            <v>1</v>
          </cell>
          <cell r="BM330">
            <v>1</v>
          </cell>
          <cell r="BN330">
            <v>1</v>
          </cell>
          <cell r="BO330">
            <v>1</v>
          </cell>
          <cell r="BP330">
            <v>1</v>
          </cell>
          <cell r="BQ330">
            <v>1</v>
          </cell>
          <cell r="BR330">
            <v>1</v>
          </cell>
          <cell r="BS330">
            <v>1</v>
          </cell>
        </row>
        <row r="331">
          <cell r="K331">
            <v>1</v>
          </cell>
          <cell r="L331">
            <v>1</v>
          </cell>
          <cell r="M331">
            <v>1</v>
          </cell>
          <cell r="N331">
            <v>1</v>
          </cell>
          <cell r="O331">
            <v>1</v>
          </cell>
          <cell r="P331">
            <v>1</v>
          </cell>
          <cell r="Q331">
            <v>1</v>
          </cell>
          <cell r="R331">
            <v>1</v>
          </cell>
          <cell r="S331">
            <v>1</v>
          </cell>
          <cell r="T331">
            <v>1</v>
          </cell>
          <cell r="U331">
            <v>1</v>
          </cell>
          <cell r="V331">
            <v>1</v>
          </cell>
          <cell r="W331">
            <v>1</v>
          </cell>
          <cell r="X331">
            <v>1</v>
          </cell>
          <cell r="Y331">
            <v>1</v>
          </cell>
          <cell r="Z331">
            <v>1</v>
          </cell>
          <cell r="AA331">
            <v>1</v>
          </cell>
          <cell r="AB331">
            <v>1</v>
          </cell>
          <cell r="AC331">
            <v>1</v>
          </cell>
          <cell r="AD331">
            <v>1</v>
          </cell>
          <cell r="AP331">
            <v>3</v>
          </cell>
          <cell r="AQ331">
            <v>2</v>
          </cell>
          <cell r="AR331">
            <v>4</v>
          </cell>
          <cell r="AZ331">
            <v>1</v>
          </cell>
          <cell r="BA331">
            <v>1</v>
          </cell>
          <cell r="BB331">
            <v>1</v>
          </cell>
          <cell r="BC331">
            <v>1</v>
          </cell>
          <cell r="BD331">
            <v>1</v>
          </cell>
          <cell r="BE331">
            <v>1</v>
          </cell>
          <cell r="BF331">
            <v>1</v>
          </cell>
          <cell r="BG331">
            <v>1</v>
          </cell>
          <cell r="BH331">
            <v>1</v>
          </cell>
          <cell r="BI331">
            <v>1</v>
          </cell>
          <cell r="BJ331">
            <v>1</v>
          </cell>
          <cell r="BK331">
            <v>1</v>
          </cell>
          <cell r="BL331">
            <v>1</v>
          </cell>
          <cell r="BM331">
            <v>1</v>
          </cell>
          <cell r="BN331">
            <v>1</v>
          </cell>
          <cell r="BO331">
            <v>1</v>
          </cell>
          <cell r="BP331">
            <v>1</v>
          </cell>
          <cell r="BQ331">
            <v>1</v>
          </cell>
          <cell r="BR331">
            <v>1</v>
          </cell>
          <cell r="BS331">
            <v>1</v>
          </cell>
        </row>
        <row r="332">
          <cell r="K332">
            <v>1</v>
          </cell>
          <cell r="L332">
            <v>1</v>
          </cell>
          <cell r="M332">
            <v>1</v>
          </cell>
          <cell r="N332">
            <v>1</v>
          </cell>
          <cell r="O332">
            <v>1</v>
          </cell>
          <cell r="P332">
            <v>1</v>
          </cell>
          <cell r="Q332">
            <v>1</v>
          </cell>
          <cell r="R332">
            <v>1</v>
          </cell>
          <cell r="S332">
            <v>1</v>
          </cell>
          <cell r="T332">
            <v>1</v>
          </cell>
          <cell r="U332">
            <v>1</v>
          </cell>
          <cell r="V332">
            <v>1</v>
          </cell>
          <cell r="W332">
            <v>1</v>
          </cell>
          <cell r="X332">
            <v>1</v>
          </cell>
          <cell r="Y332">
            <v>1</v>
          </cell>
          <cell r="Z332">
            <v>1</v>
          </cell>
          <cell r="AA332">
            <v>1</v>
          </cell>
          <cell r="AB332">
            <v>1</v>
          </cell>
          <cell r="AC332">
            <v>1</v>
          </cell>
          <cell r="AD332">
            <v>1</v>
          </cell>
          <cell r="AP332">
            <v>3</v>
          </cell>
          <cell r="AQ332">
            <v>2</v>
          </cell>
          <cell r="AR332">
            <v>5</v>
          </cell>
          <cell r="AZ332">
            <v>1</v>
          </cell>
          <cell r="BA332">
            <v>1</v>
          </cell>
          <cell r="BB332">
            <v>1</v>
          </cell>
          <cell r="BC332">
            <v>1</v>
          </cell>
          <cell r="BD332">
            <v>1</v>
          </cell>
          <cell r="BE332">
            <v>1</v>
          </cell>
          <cell r="BF332">
            <v>1</v>
          </cell>
          <cell r="BG332">
            <v>1</v>
          </cell>
          <cell r="BH332">
            <v>1</v>
          </cell>
          <cell r="BI332">
            <v>1</v>
          </cell>
          <cell r="BJ332">
            <v>1</v>
          </cell>
          <cell r="BK332">
            <v>1</v>
          </cell>
          <cell r="BL332">
            <v>1</v>
          </cell>
          <cell r="BM332">
            <v>1</v>
          </cell>
          <cell r="BN332">
            <v>1</v>
          </cell>
          <cell r="BO332">
            <v>1</v>
          </cell>
          <cell r="BP332">
            <v>1</v>
          </cell>
          <cell r="BQ332">
            <v>1</v>
          </cell>
          <cell r="BR332">
            <v>1</v>
          </cell>
          <cell r="BS332">
            <v>1</v>
          </cell>
        </row>
        <row r="333">
          <cell r="K333">
            <v>1</v>
          </cell>
          <cell r="L333">
            <v>1</v>
          </cell>
          <cell r="M333">
            <v>1</v>
          </cell>
          <cell r="N333">
            <v>1</v>
          </cell>
          <cell r="O333">
            <v>1</v>
          </cell>
          <cell r="P333">
            <v>1</v>
          </cell>
          <cell r="Q333">
            <v>1</v>
          </cell>
          <cell r="R333">
            <v>1</v>
          </cell>
          <cell r="S333">
            <v>1</v>
          </cell>
          <cell r="T333">
            <v>1</v>
          </cell>
          <cell r="U333">
            <v>1</v>
          </cell>
          <cell r="V333">
            <v>1</v>
          </cell>
          <cell r="W333">
            <v>1</v>
          </cell>
          <cell r="X333">
            <v>1</v>
          </cell>
          <cell r="Y333">
            <v>1</v>
          </cell>
          <cell r="Z333">
            <v>1</v>
          </cell>
          <cell r="AA333">
            <v>1</v>
          </cell>
          <cell r="AB333">
            <v>1</v>
          </cell>
          <cell r="AC333">
            <v>1</v>
          </cell>
          <cell r="AD333">
            <v>1</v>
          </cell>
          <cell r="AP333">
            <v>3</v>
          </cell>
          <cell r="AQ333">
            <v>2</v>
          </cell>
          <cell r="AR333">
            <v>6</v>
          </cell>
          <cell r="AZ333">
            <v>1</v>
          </cell>
          <cell r="BA333">
            <v>1</v>
          </cell>
          <cell r="BB333">
            <v>1</v>
          </cell>
          <cell r="BC333">
            <v>1</v>
          </cell>
          <cell r="BD333">
            <v>1</v>
          </cell>
          <cell r="BE333">
            <v>1</v>
          </cell>
          <cell r="BF333">
            <v>1</v>
          </cell>
          <cell r="BG333">
            <v>1</v>
          </cell>
          <cell r="BH333">
            <v>1</v>
          </cell>
          <cell r="BI333">
            <v>1</v>
          </cell>
          <cell r="BJ333">
            <v>1</v>
          </cell>
          <cell r="BK333">
            <v>1</v>
          </cell>
          <cell r="BL333">
            <v>1</v>
          </cell>
          <cell r="BM333">
            <v>1</v>
          </cell>
          <cell r="BN333">
            <v>1</v>
          </cell>
          <cell r="BO333">
            <v>1</v>
          </cell>
          <cell r="BP333">
            <v>1</v>
          </cell>
          <cell r="BQ333">
            <v>1</v>
          </cell>
          <cell r="BR333">
            <v>1</v>
          </cell>
          <cell r="BS333">
            <v>1</v>
          </cell>
        </row>
        <row r="334">
          <cell r="K334">
            <v>1</v>
          </cell>
          <cell r="L334">
            <v>1</v>
          </cell>
          <cell r="M334">
            <v>1</v>
          </cell>
          <cell r="N334">
            <v>1</v>
          </cell>
          <cell r="O334">
            <v>1</v>
          </cell>
          <cell r="P334">
            <v>1</v>
          </cell>
          <cell r="Q334">
            <v>1</v>
          </cell>
          <cell r="R334">
            <v>1</v>
          </cell>
          <cell r="S334">
            <v>1</v>
          </cell>
          <cell r="T334">
            <v>1</v>
          </cell>
          <cell r="U334">
            <v>1</v>
          </cell>
          <cell r="V334">
            <v>1</v>
          </cell>
          <cell r="W334">
            <v>1</v>
          </cell>
          <cell r="X334">
            <v>1</v>
          </cell>
          <cell r="Y334">
            <v>1</v>
          </cell>
          <cell r="Z334">
            <v>1</v>
          </cell>
          <cell r="AA334">
            <v>1</v>
          </cell>
          <cell r="AB334">
            <v>1</v>
          </cell>
          <cell r="AC334">
            <v>1</v>
          </cell>
          <cell r="AD334">
            <v>1</v>
          </cell>
          <cell r="AP334">
            <v>3</v>
          </cell>
          <cell r="AQ334">
            <v>2</v>
          </cell>
          <cell r="AR334">
            <v>7</v>
          </cell>
          <cell r="AZ334">
            <v>1</v>
          </cell>
          <cell r="BA334">
            <v>1</v>
          </cell>
          <cell r="BB334">
            <v>1</v>
          </cell>
          <cell r="BC334">
            <v>1</v>
          </cell>
          <cell r="BD334">
            <v>1</v>
          </cell>
          <cell r="BE334">
            <v>1</v>
          </cell>
          <cell r="BF334">
            <v>1</v>
          </cell>
          <cell r="BG334">
            <v>1</v>
          </cell>
          <cell r="BH334">
            <v>1</v>
          </cell>
          <cell r="BI334">
            <v>1</v>
          </cell>
          <cell r="BJ334">
            <v>1</v>
          </cell>
          <cell r="BK334">
            <v>1</v>
          </cell>
          <cell r="BL334">
            <v>1</v>
          </cell>
          <cell r="BM334">
            <v>1</v>
          </cell>
          <cell r="BN334">
            <v>1</v>
          </cell>
          <cell r="BO334">
            <v>1</v>
          </cell>
          <cell r="BP334">
            <v>1</v>
          </cell>
          <cell r="BQ334">
            <v>1</v>
          </cell>
          <cell r="BR334">
            <v>1</v>
          </cell>
          <cell r="BS334">
            <v>1</v>
          </cell>
        </row>
        <row r="335">
          <cell r="K335">
            <v>1</v>
          </cell>
          <cell r="L335">
            <v>1</v>
          </cell>
          <cell r="M335">
            <v>1</v>
          </cell>
          <cell r="N335">
            <v>1</v>
          </cell>
          <cell r="O335">
            <v>1</v>
          </cell>
          <cell r="P335">
            <v>1</v>
          </cell>
          <cell r="Q335">
            <v>1</v>
          </cell>
          <cell r="R335">
            <v>1</v>
          </cell>
          <cell r="S335">
            <v>1</v>
          </cell>
          <cell r="T335">
            <v>1</v>
          </cell>
          <cell r="U335">
            <v>1</v>
          </cell>
          <cell r="V335">
            <v>1</v>
          </cell>
          <cell r="W335">
            <v>1</v>
          </cell>
          <cell r="X335">
            <v>1</v>
          </cell>
          <cell r="Y335">
            <v>1</v>
          </cell>
          <cell r="Z335">
            <v>1</v>
          </cell>
          <cell r="AA335">
            <v>1</v>
          </cell>
          <cell r="AB335">
            <v>1</v>
          </cell>
          <cell r="AC335">
            <v>1</v>
          </cell>
          <cell r="AD335">
            <v>1</v>
          </cell>
          <cell r="AP335">
            <v>3</v>
          </cell>
          <cell r="AQ335">
            <v>2</v>
          </cell>
          <cell r="AR335">
            <v>8</v>
          </cell>
          <cell r="AZ335">
            <v>1</v>
          </cell>
          <cell r="BA335">
            <v>1</v>
          </cell>
          <cell r="BB335">
            <v>1</v>
          </cell>
          <cell r="BC335">
            <v>1</v>
          </cell>
          <cell r="BD335">
            <v>1</v>
          </cell>
          <cell r="BE335">
            <v>1</v>
          </cell>
          <cell r="BF335">
            <v>1</v>
          </cell>
          <cell r="BG335">
            <v>1</v>
          </cell>
          <cell r="BH335">
            <v>1</v>
          </cell>
          <cell r="BI335">
            <v>1</v>
          </cell>
          <cell r="BJ335">
            <v>1</v>
          </cell>
          <cell r="BK335">
            <v>1</v>
          </cell>
          <cell r="BL335">
            <v>1</v>
          </cell>
          <cell r="BM335">
            <v>1</v>
          </cell>
          <cell r="BN335">
            <v>1</v>
          </cell>
          <cell r="BO335">
            <v>1</v>
          </cell>
          <cell r="BP335">
            <v>1</v>
          </cell>
          <cell r="BQ335">
            <v>1</v>
          </cell>
          <cell r="BR335">
            <v>1</v>
          </cell>
          <cell r="BS335">
            <v>1</v>
          </cell>
        </row>
        <row r="336">
          <cell r="K336">
            <v>1</v>
          </cell>
          <cell r="L336">
            <v>1</v>
          </cell>
          <cell r="M336">
            <v>1</v>
          </cell>
          <cell r="N336">
            <v>1</v>
          </cell>
          <cell r="O336">
            <v>1</v>
          </cell>
          <cell r="P336">
            <v>1</v>
          </cell>
          <cell r="Q336">
            <v>1</v>
          </cell>
          <cell r="R336">
            <v>1</v>
          </cell>
          <cell r="S336">
            <v>1</v>
          </cell>
          <cell r="T336">
            <v>1</v>
          </cell>
          <cell r="U336">
            <v>1</v>
          </cell>
          <cell r="V336">
            <v>1</v>
          </cell>
          <cell r="W336">
            <v>1</v>
          </cell>
          <cell r="X336">
            <v>1</v>
          </cell>
          <cell r="Y336">
            <v>1</v>
          </cell>
          <cell r="Z336">
            <v>1</v>
          </cell>
          <cell r="AA336">
            <v>1</v>
          </cell>
          <cell r="AB336">
            <v>1</v>
          </cell>
          <cell r="AC336">
            <v>1</v>
          </cell>
          <cell r="AD336">
            <v>1</v>
          </cell>
          <cell r="AP336">
            <v>3</v>
          </cell>
          <cell r="AQ336">
            <v>2</v>
          </cell>
          <cell r="AR336">
            <v>9</v>
          </cell>
          <cell r="AZ336">
            <v>1</v>
          </cell>
          <cell r="BA336">
            <v>1</v>
          </cell>
          <cell r="BB336">
            <v>1</v>
          </cell>
          <cell r="BC336">
            <v>1</v>
          </cell>
          <cell r="BD336">
            <v>1</v>
          </cell>
          <cell r="BE336">
            <v>1</v>
          </cell>
          <cell r="BF336">
            <v>1</v>
          </cell>
          <cell r="BG336">
            <v>1</v>
          </cell>
          <cell r="BH336">
            <v>1</v>
          </cell>
          <cell r="BI336">
            <v>1</v>
          </cell>
          <cell r="BJ336">
            <v>1</v>
          </cell>
          <cell r="BK336">
            <v>1</v>
          </cell>
          <cell r="BL336">
            <v>1</v>
          </cell>
          <cell r="BM336">
            <v>1</v>
          </cell>
          <cell r="BN336">
            <v>1</v>
          </cell>
          <cell r="BO336">
            <v>1</v>
          </cell>
          <cell r="BP336">
            <v>1</v>
          </cell>
          <cell r="BQ336">
            <v>1</v>
          </cell>
          <cell r="BR336">
            <v>1</v>
          </cell>
          <cell r="BS336">
            <v>1</v>
          </cell>
        </row>
        <row r="337">
          <cell r="K337">
            <v>1</v>
          </cell>
          <cell r="L337">
            <v>1</v>
          </cell>
          <cell r="M337">
            <v>1</v>
          </cell>
          <cell r="N337">
            <v>1</v>
          </cell>
          <cell r="O337">
            <v>1</v>
          </cell>
          <cell r="P337">
            <v>1</v>
          </cell>
          <cell r="Q337">
            <v>1</v>
          </cell>
          <cell r="R337">
            <v>1</v>
          </cell>
          <cell r="S337">
            <v>1</v>
          </cell>
          <cell r="T337">
            <v>1</v>
          </cell>
          <cell r="U337">
            <v>1</v>
          </cell>
          <cell r="V337">
            <v>1</v>
          </cell>
          <cell r="W337">
            <v>1</v>
          </cell>
          <cell r="X337">
            <v>1</v>
          </cell>
          <cell r="Y337">
            <v>1</v>
          </cell>
          <cell r="Z337">
            <v>1</v>
          </cell>
          <cell r="AA337">
            <v>1</v>
          </cell>
          <cell r="AB337">
            <v>1</v>
          </cell>
          <cell r="AC337">
            <v>1</v>
          </cell>
          <cell r="AD337">
            <v>1</v>
          </cell>
          <cell r="AP337">
            <v>3</v>
          </cell>
          <cell r="AQ337">
            <v>2</v>
          </cell>
          <cell r="AR337">
            <v>10</v>
          </cell>
          <cell r="AZ337">
            <v>1</v>
          </cell>
          <cell r="BA337">
            <v>1</v>
          </cell>
          <cell r="BB337">
            <v>1</v>
          </cell>
          <cell r="BC337">
            <v>1</v>
          </cell>
          <cell r="BD337">
            <v>1</v>
          </cell>
          <cell r="BE337">
            <v>1</v>
          </cell>
          <cell r="BF337">
            <v>1</v>
          </cell>
          <cell r="BG337">
            <v>1</v>
          </cell>
          <cell r="BH337">
            <v>1</v>
          </cell>
          <cell r="BI337">
            <v>1</v>
          </cell>
          <cell r="BJ337">
            <v>1</v>
          </cell>
          <cell r="BK337">
            <v>1</v>
          </cell>
          <cell r="BL337">
            <v>1</v>
          </cell>
          <cell r="BM337">
            <v>1</v>
          </cell>
          <cell r="BN337">
            <v>1</v>
          </cell>
          <cell r="BO337">
            <v>1</v>
          </cell>
          <cell r="BP337">
            <v>1</v>
          </cell>
          <cell r="BQ337">
            <v>1</v>
          </cell>
          <cell r="BR337">
            <v>1</v>
          </cell>
          <cell r="BS337">
            <v>1</v>
          </cell>
        </row>
        <row r="338">
          <cell r="K338">
            <v>1</v>
          </cell>
          <cell r="L338">
            <v>1</v>
          </cell>
          <cell r="M338">
            <v>1</v>
          </cell>
          <cell r="N338">
            <v>1</v>
          </cell>
          <cell r="O338">
            <v>1</v>
          </cell>
          <cell r="P338">
            <v>1</v>
          </cell>
          <cell r="Q338">
            <v>1</v>
          </cell>
          <cell r="R338">
            <v>1</v>
          </cell>
          <cell r="S338">
            <v>1</v>
          </cell>
          <cell r="T338">
            <v>1</v>
          </cell>
          <cell r="U338">
            <v>1</v>
          </cell>
          <cell r="V338">
            <v>1</v>
          </cell>
          <cell r="W338">
            <v>1</v>
          </cell>
          <cell r="X338">
            <v>1</v>
          </cell>
          <cell r="Y338">
            <v>1</v>
          </cell>
          <cell r="Z338">
            <v>1</v>
          </cell>
          <cell r="AA338">
            <v>1</v>
          </cell>
          <cell r="AB338">
            <v>1</v>
          </cell>
          <cell r="AC338">
            <v>1</v>
          </cell>
          <cell r="AD338">
            <v>1</v>
          </cell>
          <cell r="AP338">
            <v>3</v>
          </cell>
          <cell r="AQ338">
            <v>3</v>
          </cell>
          <cell r="AR338">
            <v>1</v>
          </cell>
          <cell r="AZ338">
            <v>1</v>
          </cell>
          <cell r="BA338">
            <v>1</v>
          </cell>
          <cell r="BB338">
            <v>1</v>
          </cell>
          <cell r="BC338">
            <v>1</v>
          </cell>
          <cell r="BD338">
            <v>1</v>
          </cell>
          <cell r="BE338">
            <v>1</v>
          </cell>
          <cell r="BF338">
            <v>1</v>
          </cell>
          <cell r="BG338">
            <v>1</v>
          </cell>
          <cell r="BH338">
            <v>1</v>
          </cell>
          <cell r="BI338">
            <v>1</v>
          </cell>
          <cell r="BJ338">
            <v>1</v>
          </cell>
          <cell r="BK338">
            <v>1</v>
          </cell>
          <cell r="BL338">
            <v>1</v>
          </cell>
          <cell r="BM338">
            <v>1</v>
          </cell>
          <cell r="BN338">
            <v>1</v>
          </cell>
          <cell r="BO338">
            <v>1</v>
          </cell>
          <cell r="BP338">
            <v>1</v>
          </cell>
          <cell r="BQ338">
            <v>1</v>
          </cell>
          <cell r="BR338">
            <v>1</v>
          </cell>
          <cell r="BS338">
            <v>1</v>
          </cell>
        </row>
        <row r="339">
          <cell r="K339">
            <v>1</v>
          </cell>
          <cell r="L339">
            <v>1</v>
          </cell>
          <cell r="M339">
            <v>1</v>
          </cell>
          <cell r="N339">
            <v>1</v>
          </cell>
          <cell r="O339">
            <v>1</v>
          </cell>
          <cell r="P339">
            <v>1</v>
          </cell>
          <cell r="Q339">
            <v>1</v>
          </cell>
          <cell r="R339">
            <v>1</v>
          </cell>
          <cell r="S339">
            <v>1</v>
          </cell>
          <cell r="T339">
            <v>1</v>
          </cell>
          <cell r="U339">
            <v>1</v>
          </cell>
          <cell r="V339">
            <v>1</v>
          </cell>
          <cell r="W339">
            <v>1</v>
          </cell>
          <cell r="X339">
            <v>1</v>
          </cell>
          <cell r="Y339">
            <v>1</v>
          </cell>
          <cell r="Z339">
            <v>1</v>
          </cell>
          <cell r="AA339">
            <v>1</v>
          </cell>
          <cell r="AB339">
            <v>1</v>
          </cell>
          <cell r="AC339">
            <v>1</v>
          </cell>
          <cell r="AD339">
            <v>1</v>
          </cell>
          <cell r="AP339">
            <v>3</v>
          </cell>
          <cell r="AQ339">
            <v>3</v>
          </cell>
          <cell r="AR339">
            <v>2</v>
          </cell>
          <cell r="AZ339">
            <v>1</v>
          </cell>
          <cell r="BA339">
            <v>1</v>
          </cell>
          <cell r="BB339">
            <v>1</v>
          </cell>
          <cell r="BC339">
            <v>1</v>
          </cell>
          <cell r="BD339">
            <v>1</v>
          </cell>
          <cell r="BE339">
            <v>1</v>
          </cell>
          <cell r="BF339">
            <v>1</v>
          </cell>
          <cell r="BG339">
            <v>1</v>
          </cell>
          <cell r="BH339">
            <v>1</v>
          </cell>
          <cell r="BI339">
            <v>1</v>
          </cell>
          <cell r="BJ339">
            <v>1</v>
          </cell>
          <cell r="BK339">
            <v>1</v>
          </cell>
          <cell r="BL339">
            <v>1</v>
          </cell>
          <cell r="BM339">
            <v>1</v>
          </cell>
          <cell r="BN339">
            <v>1</v>
          </cell>
          <cell r="BO339">
            <v>1</v>
          </cell>
          <cell r="BP339">
            <v>1</v>
          </cell>
          <cell r="BQ339">
            <v>1</v>
          </cell>
          <cell r="BR339">
            <v>1</v>
          </cell>
          <cell r="BS339">
            <v>1</v>
          </cell>
        </row>
        <row r="340">
          <cell r="K340">
            <v>1</v>
          </cell>
          <cell r="L340">
            <v>1</v>
          </cell>
          <cell r="M340">
            <v>1</v>
          </cell>
          <cell r="N340">
            <v>1</v>
          </cell>
          <cell r="O340">
            <v>1</v>
          </cell>
          <cell r="P340">
            <v>1</v>
          </cell>
          <cell r="Q340">
            <v>1</v>
          </cell>
          <cell r="R340">
            <v>1</v>
          </cell>
          <cell r="S340">
            <v>1</v>
          </cell>
          <cell r="T340">
            <v>1</v>
          </cell>
          <cell r="U340">
            <v>1</v>
          </cell>
          <cell r="V340">
            <v>1</v>
          </cell>
          <cell r="W340">
            <v>1</v>
          </cell>
          <cell r="X340">
            <v>1</v>
          </cell>
          <cell r="Y340">
            <v>1</v>
          </cell>
          <cell r="Z340">
            <v>1</v>
          </cell>
          <cell r="AA340">
            <v>1</v>
          </cell>
          <cell r="AB340">
            <v>1</v>
          </cell>
          <cell r="AC340">
            <v>1</v>
          </cell>
          <cell r="AD340">
            <v>1</v>
          </cell>
          <cell r="AP340">
            <v>3</v>
          </cell>
          <cell r="AQ340">
            <v>3</v>
          </cell>
          <cell r="AR340">
            <v>3</v>
          </cell>
          <cell r="AZ340">
            <v>1</v>
          </cell>
          <cell r="BA340">
            <v>1</v>
          </cell>
          <cell r="BB340">
            <v>1</v>
          </cell>
          <cell r="BC340">
            <v>1</v>
          </cell>
          <cell r="BD340">
            <v>1</v>
          </cell>
          <cell r="BE340">
            <v>1</v>
          </cell>
          <cell r="BF340">
            <v>1</v>
          </cell>
          <cell r="BG340">
            <v>1</v>
          </cell>
          <cell r="BH340">
            <v>1</v>
          </cell>
          <cell r="BI340">
            <v>1</v>
          </cell>
          <cell r="BJ340">
            <v>1</v>
          </cell>
          <cell r="BK340">
            <v>1</v>
          </cell>
          <cell r="BL340">
            <v>1</v>
          </cell>
          <cell r="BM340">
            <v>1</v>
          </cell>
          <cell r="BN340">
            <v>1</v>
          </cell>
          <cell r="BO340">
            <v>1</v>
          </cell>
          <cell r="BP340">
            <v>1</v>
          </cell>
          <cell r="BQ340">
            <v>1</v>
          </cell>
          <cell r="BR340">
            <v>1</v>
          </cell>
          <cell r="BS340">
            <v>1</v>
          </cell>
        </row>
        <row r="341">
          <cell r="K341">
            <v>1</v>
          </cell>
          <cell r="L341">
            <v>1</v>
          </cell>
          <cell r="M341">
            <v>1</v>
          </cell>
          <cell r="N341">
            <v>1</v>
          </cell>
          <cell r="O341">
            <v>1</v>
          </cell>
          <cell r="P341">
            <v>1</v>
          </cell>
          <cell r="Q341">
            <v>1</v>
          </cell>
          <cell r="R341">
            <v>1</v>
          </cell>
          <cell r="S341">
            <v>1</v>
          </cell>
          <cell r="T341">
            <v>1</v>
          </cell>
          <cell r="U341">
            <v>1</v>
          </cell>
          <cell r="V341">
            <v>1</v>
          </cell>
          <cell r="W341">
            <v>1</v>
          </cell>
          <cell r="X341">
            <v>1</v>
          </cell>
          <cell r="Y341">
            <v>1</v>
          </cell>
          <cell r="Z341">
            <v>1</v>
          </cell>
          <cell r="AA341">
            <v>1</v>
          </cell>
          <cell r="AB341">
            <v>1</v>
          </cell>
          <cell r="AC341">
            <v>1</v>
          </cell>
          <cell r="AD341">
            <v>1</v>
          </cell>
          <cell r="AP341">
            <v>3</v>
          </cell>
          <cell r="AQ341">
            <v>3</v>
          </cell>
          <cell r="AR341">
            <v>4</v>
          </cell>
          <cell r="AZ341">
            <v>1</v>
          </cell>
          <cell r="BA341">
            <v>1</v>
          </cell>
          <cell r="BB341">
            <v>1</v>
          </cell>
          <cell r="BC341">
            <v>1</v>
          </cell>
          <cell r="BD341">
            <v>1</v>
          </cell>
          <cell r="BE341">
            <v>1</v>
          </cell>
          <cell r="BF341">
            <v>1</v>
          </cell>
          <cell r="BG341">
            <v>1</v>
          </cell>
          <cell r="BH341">
            <v>1</v>
          </cell>
          <cell r="BI341">
            <v>1</v>
          </cell>
          <cell r="BJ341">
            <v>1</v>
          </cell>
          <cell r="BK341">
            <v>1</v>
          </cell>
          <cell r="BL341">
            <v>1</v>
          </cell>
          <cell r="BM341">
            <v>1</v>
          </cell>
          <cell r="BN341">
            <v>1</v>
          </cell>
          <cell r="BO341">
            <v>1</v>
          </cell>
          <cell r="BP341">
            <v>1</v>
          </cell>
          <cell r="BQ341">
            <v>1</v>
          </cell>
          <cell r="BR341">
            <v>1</v>
          </cell>
          <cell r="BS341">
            <v>1</v>
          </cell>
        </row>
        <row r="342">
          <cell r="K342">
            <v>1</v>
          </cell>
          <cell r="L342">
            <v>1</v>
          </cell>
          <cell r="M342">
            <v>1</v>
          </cell>
          <cell r="N342">
            <v>1</v>
          </cell>
          <cell r="O342">
            <v>1</v>
          </cell>
          <cell r="P342">
            <v>1</v>
          </cell>
          <cell r="Q342">
            <v>1</v>
          </cell>
          <cell r="R342">
            <v>1</v>
          </cell>
          <cell r="S342">
            <v>1</v>
          </cell>
          <cell r="T342">
            <v>1</v>
          </cell>
          <cell r="U342">
            <v>1</v>
          </cell>
          <cell r="V342">
            <v>1</v>
          </cell>
          <cell r="W342">
            <v>1</v>
          </cell>
          <cell r="X342">
            <v>1</v>
          </cell>
          <cell r="Y342">
            <v>1</v>
          </cell>
          <cell r="Z342">
            <v>1</v>
          </cell>
          <cell r="AA342">
            <v>1</v>
          </cell>
          <cell r="AB342">
            <v>1</v>
          </cell>
          <cell r="AC342">
            <v>1</v>
          </cell>
          <cell r="AD342">
            <v>1</v>
          </cell>
          <cell r="AP342">
            <v>3</v>
          </cell>
          <cell r="AQ342">
            <v>3</v>
          </cell>
          <cell r="AR342">
            <v>5</v>
          </cell>
          <cell r="AZ342">
            <v>1</v>
          </cell>
          <cell r="BA342">
            <v>1</v>
          </cell>
          <cell r="BB342">
            <v>1</v>
          </cell>
          <cell r="BC342">
            <v>1</v>
          </cell>
          <cell r="BD342">
            <v>1</v>
          </cell>
          <cell r="BE342">
            <v>1</v>
          </cell>
          <cell r="BF342">
            <v>1</v>
          </cell>
          <cell r="BG342">
            <v>1</v>
          </cell>
          <cell r="BH342">
            <v>1</v>
          </cell>
          <cell r="BI342">
            <v>1</v>
          </cell>
          <cell r="BJ342">
            <v>1</v>
          </cell>
          <cell r="BK342">
            <v>1</v>
          </cell>
          <cell r="BL342">
            <v>1</v>
          </cell>
          <cell r="BM342">
            <v>1</v>
          </cell>
          <cell r="BN342">
            <v>1</v>
          </cell>
          <cell r="BO342">
            <v>1</v>
          </cell>
          <cell r="BP342">
            <v>1</v>
          </cell>
          <cell r="BQ342">
            <v>1</v>
          </cell>
          <cell r="BR342">
            <v>1</v>
          </cell>
          <cell r="BS342">
            <v>1</v>
          </cell>
        </row>
        <row r="343">
          <cell r="K343">
            <v>1</v>
          </cell>
          <cell r="L343">
            <v>1</v>
          </cell>
          <cell r="M343">
            <v>1</v>
          </cell>
          <cell r="N343">
            <v>1</v>
          </cell>
          <cell r="O343">
            <v>1</v>
          </cell>
          <cell r="P343">
            <v>1</v>
          </cell>
          <cell r="Q343">
            <v>1</v>
          </cell>
          <cell r="R343">
            <v>1</v>
          </cell>
          <cell r="S343">
            <v>1</v>
          </cell>
          <cell r="T343">
            <v>1</v>
          </cell>
          <cell r="U343">
            <v>1</v>
          </cell>
          <cell r="V343">
            <v>1</v>
          </cell>
          <cell r="W343">
            <v>1</v>
          </cell>
          <cell r="X343">
            <v>1</v>
          </cell>
          <cell r="Y343">
            <v>1</v>
          </cell>
          <cell r="Z343">
            <v>1</v>
          </cell>
          <cell r="AA343">
            <v>1</v>
          </cell>
          <cell r="AB343">
            <v>1</v>
          </cell>
          <cell r="AC343">
            <v>1</v>
          </cell>
          <cell r="AD343">
            <v>1</v>
          </cell>
          <cell r="AP343">
            <v>3</v>
          </cell>
          <cell r="AQ343">
            <v>3</v>
          </cell>
          <cell r="AR343">
            <v>6</v>
          </cell>
          <cell r="AZ343">
            <v>1</v>
          </cell>
          <cell r="BA343">
            <v>1</v>
          </cell>
          <cell r="BB343">
            <v>1</v>
          </cell>
          <cell r="BC343">
            <v>1</v>
          </cell>
          <cell r="BD343">
            <v>1</v>
          </cell>
          <cell r="BE343">
            <v>1</v>
          </cell>
          <cell r="BF343">
            <v>1</v>
          </cell>
          <cell r="BG343">
            <v>1</v>
          </cell>
          <cell r="BH343">
            <v>1</v>
          </cell>
          <cell r="BI343">
            <v>1</v>
          </cell>
          <cell r="BJ343">
            <v>1</v>
          </cell>
          <cell r="BK343">
            <v>1</v>
          </cell>
          <cell r="BL343">
            <v>1</v>
          </cell>
          <cell r="BM343">
            <v>1</v>
          </cell>
          <cell r="BN343">
            <v>1</v>
          </cell>
          <cell r="BO343">
            <v>1</v>
          </cell>
          <cell r="BP343">
            <v>1</v>
          </cell>
          <cell r="BQ343">
            <v>1</v>
          </cell>
          <cell r="BR343">
            <v>1</v>
          </cell>
          <cell r="BS343">
            <v>1</v>
          </cell>
        </row>
        <row r="344">
          <cell r="K344">
            <v>1</v>
          </cell>
          <cell r="L344">
            <v>1</v>
          </cell>
          <cell r="M344">
            <v>1</v>
          </cell>
          <cell r="N344">
            <v>1</v>
          </cell>
          <cell r="O344">
            <v>1</v>
          </cell>
          <cell r="P344">
            <v>1</v>
          </cell>
          <cell r="Q344">
            <v>1</v>
          </cell>
          <cell r="R344">
            <v>1</v>
          </cell>
          <cell r="S344">
            <v>1</v>
          </cell>
          <cell r="T344">
            <v>1</v>
          </cell>
          <cell r="U344">
            <v>1</v>
          </cell>
          <cell r="V344">
            <v>1</v>
          </cell>
          <cell r="W344">
            <v>1</v>
          </cell>
          <cell r="X344">
            <v>1</v>
          </cell>
          <cell r="Y344">
            <v>1</v>
          </cell>
          <cell r="Z344">
            <v>1</v>
          </cell>
          <cell r="AA344">
            <v>1</v>
          </cell>
          <cell r="AB344">
            <v>1</v>
          </cell>
          <cell r="AC344">
            <v>1</v>
          </cell>
          <cell r="AD344">
            <v>1</v>
          </cell>
          <cell r="AP344">
            <v>3</v>
          </cell>
          <cell r="AQ344">
            <v>3</v>
          </cell>
          <cell r="AR344">
            <v>7</v>
          </cell>
          <cell r="AZ344">
            <v>1</v>
          </cell>
          <cell r="BA344">
            <v>1</v>
          </cell>
          <cell r="BB344">
            <v>1</v>
          </cell>
          <cell r="BC344">
            <v>1</v>
          </cell>
          <cell r="BD344">
            <v>1</v>
          </cell>
          <cell r="BE344">
            <v>1</v>
          </cell>
          <cell r="BF344">
            <v>1</v>
          </cell>
          <cell r="BG344">
            <v>1</v>
          </cell>
          <cell r="BH344">
            <v>1</v>
          </cell>
          <cell r="BI344">
            <v>1</v>
          </cell>
          <cell r="BJ344">
            <v>1</v>
          </cell>
          <cell r="BK344">
            <v>1</v>
          </cell>
          <cell r="BL344">
            <v>1</v>
          </cell>
          <cell r="BM344">
            <v>1</v>
          </cell>
          <cell r="BN344">
            <v>1</v>
          </cell>
          <cell r="BO344">
            <v>1</v>
          </cell>
          <cell r="BP344">
            <v>1</v>
          </cell>
          <cell r="BQ344">
            <v>1</v>
          </cell>
          <cell r="BR344">
            <v>1</v>
          </cell>
          <cell r="BS344">
            <v>1</v>
          </cell>
        </row>
        <row r="345">
          <cell r="K345">
            <v>1</v>
          </cell>
          <cell r="L345">
            <v>1</v>
          </cell>
          <cell r="M345">
            <v>1</v>
          </cell>
          <cell r="N345">
            <v>1</v>
          </cell>
          <cell r="O345">
            <v>1</v>
          </cell>
          <cell r="P345">
            <v>1</v>
          </cell>
          <cell r="Q345">
            <v>1</v>
          </cell>
          <cell r="R345">
            <v>1</v>
          </cell>
          <cell r="S345">
            <v>1</v>
          </cell>
          <cell r="T345">
            <v>1</v>
          </cell>
          <cell r="U345">
            <v>1</v>
          </cell>
          <cell r="V345">
            <v>1</v>
          </cell>
          <cell r="W345">
            <v>1</v>
          </cell>
          <cell r="X345">
            <v>1</v>
          </cell>
          <cell r="Y345">
            <v>1</v>
          </cell>
          <cell r="Z345">
            <v>1</v>
          </cell>
          <cell r="AA345">
            <v>1</v>
          </cell>
          <cell r="AB345">
            <v>1</v>
          </cell>
          <cell r="AC345">
            <v>1</v>
          </cell>
          <cell r="AD345">
            <v>1</v>
          </cell>
          <cell r="AP345">
            <v>3</v>
          </cell>
          <cell r="AQ345">
            <v>3</v>
          </cell>
          <cell r="AR345">
            <v>8</v>
          </cell>
          <cell r="AZ345">
            <v>1</v>
          </cell>
          <cell r="BA345">
            <v>1</v>
          </cell>
          <cell r="BB345">
            <v>1</v>
          </cell>
          <cell r="BC345">
            <v>1</v>
          </cell>
          <cell r="BD345">
            <v>1</v>
          </cell>
          <cell r="BE345">
            <v>1</v>
          </cell>
          <cell r="BF345">
            <v>1</v>
          </cell>
          <cell r="BG345">
            <v>1</v>
          </cell>
          <cell r="BH345">
            <v>1</v>
          </cell>
          <cell r="BI345">
            <v>1</v>
          </cell>
          <cell r="BJ345">
            <v>1</v>
          </cell>
          <cell r="BK345">
            <v>1</v>
          </cell>
          <cell r="BL345">
            <v>1</v>
          </cell>
          <cell r="BM345">
            <v>1</v>
          </cell>
          <cell r="BN345">
            <v>1</v>
          </cell>
          <cell r="BO345">
            <v>1</v>
          </cell>
          <cell r="BP345">
            <v>1</v>
          </cell>
          <cell r="BQ345">
            <v>1</v>
          </cell>
          <cell r="BR345">
            <v>1</v>
          </cell>
          <cell r="BS345">
            <v>1</v>
          </cell>
        </row>
        <row r="346">
          <cell r="K346">
            <v>1</v>
          </cell>
          <cell r="L346">
            <v>1</v>
          </cell>
          <cell r="M346">
            <v>1</v>
          </cell>
          <cell r="N346">
            <v>1</v>
          </cell>
          <cell r="O346">
            <v>1</v>
          </cell>
          <cell r="P346">
            <v>1</v>
          </cell>
          <cell r="Q346">
            <v>1</v>
          </cell>
          <cell r="R346">
            <v>1</v>
          </cell>
          <cell r="S346">
            <v>1</v>
          </cell>
          <cell r="T346">
            <v>1</v>
          </cell>
          <cell r="U346">
            <v>1</v>
          </cell>
          <cell r="V346">
            <v>1</v>
          </cell>
          <cell r="W346">
            <v>1</v>
          </cell>
          <cell r="X346">
            <v>1</v>
          </cell>
          <cell r="Y346">
            <v>1</v>
          </cell>
          <cell r="Z346">
            <v>1</v>
          </cell>
          <cell r="AA346">
            <v>1</v>
          </cell>
          <cell r="AB346">
            <v>1</v>
          </cell>
          <cell r="AC346">
            <v>1</v>
          </cell>
          <cell r="AD346">
            <v>1</v>
          </cell>
          <cell r="AP346">
            <v>3</v>
          </cell>
          <cell r="AQ346">
            <v>3</v>
          </cell>
          <cell r="AR346">
            <v>9</v>
          </cell>
          <cell r="AZ346">
            <v>1</v>
          </cell>
          <cell r="BA346">
            <v>1</v>
          </cell>
          <cell r="BB346">
            <v>1</v>
          </cell>
          <cell r="BC346">
            <v>1</v>
          </cell>
          <cell r="BD346">
            <v>1</v>
          </cell>
          <cell r="BE346">
            <v>1</v>
          </cell>
          <cell r="BF346">
            <v>1</v>
          </cell>
          <cell r="BG346">
            <v>1</v>
          </cell>
          <cell r="BH346">
            <v>1</v>
          </cell>
          <cell r="BI346">
            <v>1</v>
          </cell>
          <cell r="BJ346">
            <v>1</v>
          </cell>
          <cell r="BK346">
            <v>1</v>
          </cell>
          <cell r="BL346">
            <v>1</v>
          </cell>
          <cell r="BM346">
            <v>1</v>
          </cell>
          <cell r="BN346">
            <v>1</v>
          </cell>
          <cell r="BO346">
            <v>1</v>
          </cell>
          <cell r="BP346">
            <v>1</v>
          </cell>
          <cell r="BQ346">
            <v>1</v>
          </cell>
          <cell r="BR346">
            <v>1</v>
          </cell>
          <cell r="BS346">
            <v>1</v>
          </cell>
        </row>
        <row r="347">
          <cell r="K347">
            <v>1</v>
          </cell>
          <cell r="L347">
            <v>1</v>
          </cell>
          <cell r="M347">
            <v>1</v>
          </cell>
          <cell r="N347">
            <v>1</v>
          </cell>
          <cell r="O347">
            <v>1</v>
          </cell>
          <cell r="P347">
            <v>1</v>
          </cell>
          <cell r="Q347">
            <v>1</v>
          </cell>
          <cell r="R347">
            <v>1</v>
          </cell>
          <cell r="S347">
            <v>1</v>
          </cell>
          <cell r="T347">
            <v>1</v>
          </cell>
          <cell r="U347">
            <v>1</v>
          </cell>
          <cell r="V347">
            <v>1</v>
          </cell>
          <cell r="W347">
            <v>1</v>
          </cell>
          <cell r="X347">
            <v>1</v>
          </cell>
          <cell r="Y347">
            <v>1</v>
          </cell>
          <cell r="Z347">
            <v>1</v>
          </cell>
          <cell r="AA347">
            <v>1</v>
          </cell>
          <cell r="AB347">
            <v>1</v>
          </cell>
          <cell r="AC347">
            <v>1</v>
          </cell>
          <cell r="AD347">
            <v>1</v>
          </cell>
          <cell r="AP347">
            <v>3</v>
          </cell>
          <cell r="AQ347">
            <v>3</v>
          </cell>
          <cell r="AR347">
            <v>10</v>
          </cell>
          <cell r="AZ347">
            <v>1</v>
          </cell>
          <cell r="BA347">
            <v>1</v>
          </cell>
          <cell r="BB347">
            <v>1</v>
          </cell>
          <cell r="BC347">
            <v>1</v>
          </cell>
          <cell r="BD347">
            <v>1</v>
          </cell>
          <cell r="BE347">
            <v>1</v>
          </cell>
          <cell r="BF347">
            <v>1</v>
          </cell>
          <cell r="BG347">
            <v>1</v>
          </cell>
          <cell r="BH347">
            <v>1</v>
          </cell>
          <cell r="BI347">
            <v>1</v>
          </cell>
          <cell r="BJ347">
            <v>1</v>
          </cell>
          <cell r="BK347">
            <v>1</v>
          </cell>
          <cell r="BL347">
            <v>1</v>
          </cell>
          <cell r="BM347">
            <v>1</v>
          </cell>
          <cell r="BN347">
            <v>1</v>
          </cell>
          <cell r="BO347">
            <v>1</v>
          </cell>
          <cell r="BP347">
            <v>1</v>
          </cell>
          <cell r="BQ347">
            <v>1</v>
          </cell>
          <cell r="BR347">
            <v>1</v>
          </cell>
          <cell r="BS347">
            <v>1</v>
          </cell>
        </row>
        <row r="348">
          <cell r="K348">
            <v>1</v>
          </cell>
          <cell r="L348">
            <v>1</v>
          </cell>
          <cell r="M348">
            <v>1</v>
          </cell>
          <cell r="N348">
            <v>1</v>
          </cell>
          <cell r="O348">
            <v>1</v>
          </cell>
          <cell r="P348">
            <v>1</v>
          </cell>
          <cell r="Q348">
            <v>1</v>
          </cell>
          <cell r="R348">
            <v>1</v>
          </cell>
          <cell r="S348">
            <v>1</v>
          </cell>
          <cell r="T348">
            <v>1</v>
          </cell>
          <cell r="U348">
            <v>1</v>
          </cell>
          <cell r="V348">
            <v>1</v>
          </cell>
          <cell r="W348">
            <v>1</v>
          </cell>
          <cell r="X348">
            <v>1</v>
          </cell>
          <cell r="Y348">
            <v>1</v>
          </cell>
          <cell r="Z348">
            <v>1</v>
          </cell>
          <cell r="AA348">
            <v>1</v>
          </cell>
          <cell r="AB348">
            <v>1</v>
          </cell>
          <cell r="AC348">
            <v>1</v>
          </cell>
          <cell r="AD348">
            <v>1</v>
          </cell>
          <cell r="AP348">
            <v>3</v>
          </cell>
          <cell r="AQ348">
            <v>4</v>
          </cell>
          <cell r="AR348">
            <v>1</v>
          </cell>
          <cell r="AZ348">
            <v>1</v>
          </cell>
          <cell r="BA348">
            <v>1</v>
          </cell>
          <cell r="BB348">
            <v>1</v>
          </cell>
          <cell r="BC348">
            <v>1</v>
          </cell>
          <cell r="BD348">
            <v>1</v>
          </cell>
          <cell r="BE348">
            <v>1</v>
          </cell>
          <cell r="BF348">
            <v>1</v>
          </cell>
          <cell r="BG348">
            <v>1</v>
          </cell>
          <cell r="BH348">
            <v>1</v>
          </cell>
          <cell r="BI348">
            <v>1</v>
          </cell>
          <cell r="BJ348">
            <v>1</v>
          </cell>
          <cell r="BK348">
            <v>1</v>
          </cell>
          <cell r="BL348">
            <v>1</v>
          </cell>
          <cell r="BM348">
            <v>1</v>
          </cell>
          <cell r="BN348">
            <v>1</v>
          </cell>
          <cell r="BO348">
            <v>1</v>
          </cell>
          <cell r="BP348">
            <v>1</v>
          </cell>
          <cell r="BQ348">
            <v>1</v>
          </cell>
          <cell r="BR348">
            <v>1</v>
          </cell>
          <cell r="BS348">
            <v>1</v>
          </cell>
        </row>
        <row r="349">
          <cell r="K349">
            <v>1</v>
          </cell>
          <cell r="L349">
            <v>1</v>
          </cell>
          <cell r="M349">
            <v>1</v>
          </cell>
          <cell r="N349">
            <v>1</v>
          </cell>
          <cell r="O349">
            <v>1</v>
          </cell>
          <cell r="P349">
            <v>1</v>
          </cell>
          <cell r="Q349">
            <v>1</v>
          </cell>
          <cell r="R349">
            <v>1</v>
          </cell>
          <cell r="S349">
            <v>1</v>
          </cell>
          <cell r="T349">
            <v>1</v>
          </cell>
          <cell r="U349">
            <v>1</v>
          </cell>
          <cell r="V349">
            <v>1</v>
          </cell>
          <cell r="W349">
            <v>1</v>
          </cell>
          <cell r="X349">
            <v>1</v>
          </cell>
          <cell r="Y349">
            <v>1</v>
          </cell>
          <cell r="Z349">
            <v>1</v>
          </cell>
          <cell r="AA349">
            <v>1</v>
          </cell>
          <cell r="AB349">
            <v>1</v>
          </cell>
          <cell r="AC349">
            <v>1</v>
          </cell>
          <cell r="AD349">
            <v>1</v>
          </cell>
          <cell r="AP349">
            <v>3</v>
          </cell>
          <cell r="AQ349">
            <v>4</v>
          </cell>
          <cell r="AR349">
            <v>2</v>
          </cell>
          <cell r="AZ349">
            <v>1</v>
          </cell>
          <cell r="BA349">
            <v>1</v>
          </cell>
          <cell r="BB349">
            <v>1</v>
          </cell>
          <cell r="BC349">
            <v>1</v>
          </cell>
          <cell r="BD349">
            <v>1</v>
          </cell>
          <cell r="BE349">
            <v>1</v>
          </cell>
          <cell r="BF349">
            <v>1</v>
          </cell>
          <cell r="BG349">
            <v>1</v>
          </cell>
          <cell r="BH349">
            <v>1</v>
          </cell>
          <cell r="BI349">
            <v>1</v>
          </cell>
          <cell r="BJ349">
            <v>1</v>
          </cell>
          <cell r="BK349">
            <v>1</v>
          </cell>
          <cell r="BL349">
            <v>1</v>
          </cell>
          <cell r="BM349">
            <v>1</v>
          </cell>
          <cell r="BN349">
            <v>1</v>
          </cell>
          <cell r="BO349">
            <v>1</v>
          </cell>
          <cell r="BP349">
            <v>1</v>
          </cell>
          <cell r="BQ349">
            <v>1</v>
          </cell>
          <cell r="BR349">
            <v>1</v>
          </cell>
          <cell r="BS349">
            <v>1</v>
          </cell>
        </row>
        <row r="350">
          <cell r="K350">
            <v>1</v>
          </cell>
          <cell r="L350">
            <v>1</v>
          </cell>
          <cell r="M350">
            <v>1</v>
          </cell>
          <cell r="N350">
            <v>1</v>
          </cell>
          <cell r="O350">
            <v>1</v>
          </cell>
          <cell r="P350">
            <v>1</v>
          </cell>
          <cell r="Q350">
            <v>1</v>
          </cell>
          <cell r="R350">
            <v>1</v>
          </cell>
          <cell r="S350">
            <v>1</v>
          </cell>
          <cell r="T350">
            <v>1</v>
          </cell>
          <cell r="U350">
            <v>1</v>
          </cell>
          <cell r="V350">
            <v>1</v>
          </cell>
          <cell r="W350">
            <v>1</v>
          </cell>
          <cell r="X350">
            <v>1</v>
          </cell>
          <cell r="Y350">
            <v>1</v>
          </cell>
          <cell r="Z350">
            <v>1</v>
          </cell>
          <cell r="AA350">
            <v>1</v>
          </cell>
          <cell r="AB350">
            <v>1</v>
          </cell>
          <cell r="AC350">
            <v>1</v>
          </cell>
          <cell r="AD350">
            <v>1</v>
          </cell>
          <cell r="AP350">
            <v>3</v>
          </cell>
          <cell r="AQ350">
            <v>4</v>
          </cell>
          <cell r="AR350">
            <v>3</v>
          </cell>
          <cell r="AZ350">
            <v>1</v>
          </cell>
          <cell r="BA350">
            <v>1</v>
          </cell>
          <cell r="BB350">
            <v>1</v>
          </cell>
          <cell r="BC350">
            <v>1</v>
          </cell>
          <cell r="BD350">
            <v>1</v>
          </cell>
          <cell r="BE350">
            <v>1</v>
          </cell>
          <cell r="BF350">
            <v>1</v>
          </cell>
          <cell r="BG350">
            <v>1</v>
          </cell>
          <cell r="BH350">
            <v>1</v>
          </cell>
          <cell r="BI350">
            <v>1</v>
          </cell>
          <cell r="BJ350">
            <v>1</v>
          </cell>
          <cell r="BK350">
            <v>1</v>
          </cell>
          <cell r="BL350">
            <v>1</v>
          </cell>
          <cell r="BM350">
            <v>1</v>
          </cell>
          <cell r="BN350">
            <v>1</v>
          </cell>
          <cell r="BO350">
            <v>1</v>
          </cell>
          <cell r="BP350">
            <v>1</v>
          </cell>
          <cell r="BQ350">
            <v>1</v>
          </cell>
          <cell r="BR350">
            <v>1</v>
          </cell>
          <cell r="BS350">
            <v>1</v>
          </cell>
        </row>
        <row r="351">
          <cell r="K351">
            <v>1</v>
          </cell>
          <cell r="L351">
            <v>1</v>
          </cell>
          <cell r="M351">
            <v>1</v>
          </cell>
          <cell r="N351">
            <v>1</v>
          </cell>
          <cell r="O351">
            <v>1</v>
          </cell>
          <cell r="P351">
            <v>1</v>
          </cell>
          <cell r="Q351">
            <v>1</v>
          </cell>
          <cell r="R351">
            <v>1</v>
          </cell>
          <cell r="S351">
            <v>1</v>
          </cell>
          <cell r="T351">
            <v>1</v>
          </cell>
          <cell r="U351">
            <v>1</v>
          </cell>
          <cell r="V351">
            <v>1</v>
          </cell>
          <cell r="W351">
            <v>1</v>
          </cell>
          <cell r="X351">
            <v>1</v>
          </cell>
          <cell r="Y351">
            <v>1</v>
          </cell>
          <cell r="Z351">
            <v>1</v>
          </cell>
          <cell r="AA351">
            <v>1</v>
          </cell>
          <cell r="AB351">
            <v>1</v>
          </cell>
          <cell r="AC351">
            <v>1</v>
          </cell>
          <cell r="AD351">
            <v>1</v>
          </cell>
          <cell r="AP351">
            <v>3</v>
          </cell>
          <cell r="AQ351">
            <v>4</v>
          </cell>
          <cell r="AR351">
            <v>4</v>
          </cell>
          <cell r="AZ351">
            <v>1</v>
          </cell>
          <cell r="BA351">
            <v>1</v>
          </cell>
          <cell r="BB351">
            <v>1</v>
          </cell>
          <cell r="BC351">
            <v>1</v>
          </cell>
          <cell r="BD351">
            <v>1</v>
          </cell>
          <cell r="BE351">
            <v>1</v>
          </cell>
          <cell r="BF351">
            <v>1</v>
          </cell>
          <cell r="BG351">
            <v>1</v>
          </cell>
          <cell r="BH351">
            <v>1</v>
          </cell>
          <cell r="BI351">
            <v>1</v>
          </cell>
          <cell r="BJ351">
            <v>1</v>
          </cell>
          <cell r="BK351">
            <v>1</v>
          </cell>
          <cell r="BL351">
            <v>1</v>
          </cell>
          <cell r="BM351">
            <v>1</v>
          </cell>
          <cell r="BN351">
            <v>1</v>
          </cell>
          <cell r="BO351">
            <v>1</v>
          </cell>
          <cell r="BP351">
            <v>1</v>
          </cell>
          <cell r="BQ351">
            <v>1</v>
          </cell>
          <cell r="BR351">
            <v>1</v>
          </cell>
          <cell r="BS351">
            <v>1</v>
          </cell>
        </row>
        <row r="352">
          <cell r="K352">
            <v>1</v>
          </cell>
          <cell r="L352">
            <v>1</v>
          </cell>
          <cell r="M352">
            <v>1</v>
          </cell>
          <cell r="N352">
            <v>1</v>
          </cell>
          <cell r="O352">
            <v>1</v>
          </cell>
          <cell r="P352">
            <v>1</v>
          </cell>
          <cell r="Q352">
            <v>1</v>
          </cell>
          <cell r="R352">
            <v>1</v>
          </cell>
          <cell r="S352">
            <v>1</v>
          </cell>
          <cell r="T352">
            <v>1</v>
          </cell>
          <cell r="U352">
            <v>1</v>
          </cell>
          <cell r="V352">
            <v>1</v>
          </cell>
          <cell r="W352">
            <v>1</v>
          </cell>
          <cell r="X352">
            <v>1</v>
          </cell>
          <cell r="Y352">
            <v>1</v>
          </cell>
          <cell r="Z352">
            <v>1</v>
          </cell>
          <cell r="AA352">
            <v>1</v>
          </cell>
          <cell r="AB352">
            <v>1</v>
          </cell>
          <cell r="AC352">
            <v>1</v>
          </cell>
          <cell r="AD352">
            <v>1</v>
          </cell>
          <cell r="AP352">
            <v>3</v>
          </cell>
          <cell r="AQ352">
            <v>4</v>
          </cell>
          <cell r="AR352">
            <v>5</v>
          </cell>
          <cell r="AZ352">
            <v>1</v>
          </cell>
          <cell r="BA352">
            <v>1</v>
          </cell>
          <cell r="BB352">
            <v>1</v>
          </cell>
          <cell r="BC352">
            <v>1</v>
          </cell>
          <cell r="BD352">
            <v>1</v>
          </cell>
          <cell r="BE352">
            <v>1</v>
          </cell>
          <cell r="BF352">
            <v>1</v>
          </cell>
          <cell r="BG352">
            <v>1</v>
          </cell>
          <cell r="BH352">
            <v>1</v>
          </cell>
          <cell r="BI352">
            <v>1</v>
          </cell>
          <cell r="BJ352">
            <v>1</v>
          </cell>
          <cell r="BK352">
            <v>1</v>
          </cell>
          <cell r="BL352">
            <v>1</v>
          </cell>
          <cell r="BM352">
            <v>1</v>
          </cell>
          <cell r="BN352">
            <v>1</v>
          </cell>
          <cell r="BO352">
            <v>1</v>
          </cell>
          <cell r="BP352">
            <v>1</v>
          </cell>
          <cell r="BQ352">
            <v>1</v>
          </cell>
          <cell r="BR352">
            <v>1</v>
          </cell>
          <cell r="BS352">
            <v>1</v>
          </cell>
        </row>
        <row r="353">
          <cell r="K353">
            <v>1</v>
          </cell>
          <cell r="L353">
            <v>1</v>
          </cell>
          <cell r="M353">
            <v>1</v>
          </cell>
          <cell r="N353">
            <v>1</v>
          </cell>
          <cell r="O353">
            <v>1</v>
          </cell>
          <cell r="P353">
            <v>1</v>
          </cell>
          <cell r="Q353">
            <v>1</v>
          </cell>
          <cell r="R353">
            <v>1</v>
          </cell>
          <cell r="S353">
            <v>1</v>
          </cell>
          <cell r="T353">
            <v>1</v>
          </cell>
          <cell r="U353">
            <v>1</v>
          </cell>
          <cell r="V353">
            <v>1</v>
          </cell>
          <cell r="W353">
            <v>1</v>
          </cell>
          <cell r="X353">
            <v>1</v>
          </cell>
          <cell r="Y353">
            <v>1</v>
          </cell>
          <cell r="Z353">
            <v>1</v>
          </cell>
          <cell r="AA353">
            <v>1</v>
          </cell>
          <cell r="AB353">
            <v>1</v>
          </cell>
          <cell r="AC353">
            <v>1</v>
          </cell>
          <cell r="AD353">
            <v>1</v>
          </cell>
          <cell r="AP353">
            <v>3</v>
          </cell>
          <cell r="AQ353">
            <v>4</v>
          </cell>
          <cell r="AR353">
            <v>6</v>
          </cell>
          <cell r="AZ353">
            <v>1</v>
          </cell>
          <cell r="BA353">
            <v>1</v>
          </cell>
          <cell r="BB353">
            <v>1</v>
          </cell>
          <cell r="BC353">
            <v>1</v>
          </cell>
          <cell r="BD353">
            <v>1</v>
          </cell>
          <cell r="BE353">
            <v>1</v>
          </cell>
          <cell r="BF353">
            <v>1</v>
          </cell>
          <cell r="BG353">
            <v>1</v>
          </cell>
          <cell r="BH353">
            <v>1</v>
          </cell>
          <cell r="BI353">
            <v>1</v>
          </cell>
          <cell r="BJ353">
            <v>1</v>
          </cell>
          <cell r="BK353">
            <v>1</v>
          </cell>
          <cell r="BL353">
            <v>1</v>
          </cell>
          <cell r="BM353">
            <v>1</v>
          </cell>
          <cell r="BN353">
            <v>1</v>
          </cell>
          <cell r="BO353">
            <v>1</v>
          </cell>
          <cell r="BP353">
            <v>1</v>
          </cell>
          <cell r="BQ353">
            <v>1</v>
          </cell>
          <cell r="BR353">
            <v>1</v>
          </cell>
          <cell r="BS353">
            <v>1</v>
          </cell>
        </row>
        <row r="354">
          <cell r="K354">
            <v>1</v>
          </cell>
          <cell r="L354">
            <v>1</v>
          </cell>
          <cell r="M354">
            <v>1</v>
          </cell>
          <cell r="N354">
            <v>1</v>
          </cell>
          <cell r="O354">
            <v>1</v>
          </cell>
          <cell r="P354">
            <v>1</v>
          </cell>
          <cell r="Q354">
            <v>1</v>
          </cell>
          <cell r="R354">
            <v>1</v>
          </cell>
          <cell r="S354">
            <v>1</v>
          </cell>
          <cell r="T354">
            <v>1</v>
          </cell>
          <cell r="U354">
            <v>1</v>
          </cell>
          <cell r="V354">
            <v>1</v>
          </cell>
          <cell r="W354">
            <v>1</v>
          </cell>
          <cell r="X354">
            <v>1</v>
          </cell>
          <cell r="Y354">
            <v>1</v>
          </cell>
          <cell r="Z354">
            <v>1</v>
          </cell>
          <cell r="AA354">
            <v>1</v>
          </cell>
          <cell r="AB354">
            <v>1</v>
          </cell>
          <cell r="AC354">
            <v>1</v>
          </cell>
          <cell r="AD354">
            <v>1</v>
          </cell>
          <cell r="AP354">
            <v>3</v>
          </cell>
          <cell r="AQ354">
            <v>4</v>
          </cell>
          <cell r="AR354">
            <v>7</v>
          </cell>
          <cell r="AZ354">
            <v>1</v>
          </cell>
          <cell r="BA354">
            <v>1</v>
          </cell>
          <cell r="BB354">
            <v>1</v>
          </cell>
          <cell r="BC354">
            <v>1</v>
          </cell>
          <cell r="BD354">
            <v>1</v>
          </cell>
          <cell r="BE354">
            <v>1</v>
          </cell>
          <cell r="BF354">
            <v>1</v>
          </cell>
          <cell r="BG354">
            <v>1</v>
          </cell>
          <cell r="BH354">
            <v>1</v>
          </cell>
          <cell r="BI354">
            <v>1</v>
          </cell>
          <cell r="BJ354">
            <v>1</v>
          </cell>
          <cell r="BK354">
            <v>1</v>
          </cell>
          <cell r="BL354">
            <v>1</v>
          </cell>
          <cell r="BM354">
            <v>1</v>
          </cell>
          <cell r="BN354">
            <v>1</v>
          </cell>
          <cell r="BO354">
            <v>1</v>
          </cell>
          <cell r="BP354">
            <v>1</v>
          </cell>
          <cell r="BQ354">
            <v>1</v>
          </cell>
          <cell r="BR354">
            <v>1</v>
          </cell>
          <cell r="BS354">
            <v>1</v>
          </cell>
        </row>
        <row r="355">
          <cell r="K355">
            <v>1</v>
          </cell>
          <cell r="L355">
            <v>1</v>
          </cell>
          <cell r="M355">
            <v>1</v>
          </cell>
          <cell r="N355">
            <v>1</v>
          </cell>
          <cell r="O355">
            <v>1</v>
          </cell>
          <cell r="P355">
            <v>1</v>
          </cell>
          <cell r="Q355">
            <v>1</v>
          </cell>
          <cell r="R355">
            <v>1</v>
          </cell>
          <cell r="S355">
            <v>1</v>
          </cell>
          <cell r="T355">
            <v>1</v>
          </cell>
          <cell r="U355">
            <v>1</v>
          </cell>
          <cell r="V355">
            <v>1</v>
          </cell>
          <cell r="W355">
            <v>1</v>
          </cell>
          <cell r="X355">
            <v>1</v>
          </cell>
          <cell r="Y355">
            <v>1</v>
          </cell>
          <cell r="Z355">
            <v>1</v>
          </cell>
          <cell r="AA355">
            <v>1</v>
          </cell>
          <cell r="AB355">
            <v>1</v>
          </cell>
          <cell r="AC355">
            <v>1</v>
          </cell>
          <cell r="AD355">
            <v>1</v>
          </cell>
          <cell r="AP355">
            <v>3</v>
          </cell>
          <cell r="AQ355">
            <v>4</v>
          </cell>
          <cell r="AR355">
            <v>8</v>
          </cell>
          <cell r="AZ355">
            <v>1</v>
          </cell>
          <cell r="BA355">
            <v>1</v>
          </cell>
          <cell r="BB355">
            <v>1</v>
          </cell>
          <cell r="BC355">
            <v>1</v>
          </cell>
          <cell r="BD355">
            <v>1</v>
          </cell>
          <cell r="BE355">
            <v>1</v>
          </cell>
          <cell r="BF355">
            <v>1</v>
          </cell>
          <cell r="BG355">
            <v>1</v>
          </cell>
          <cell r="BH355">
            <v>1</v>
          </cell>
          <cell r="BI355">
            <v>1</v>
          </cell>
          <cell r="BJ355">
            <v>1</v>
          </cell>
          <cell r="BK355">
            <v>1</v>
          </cell>
          <cell r="BL355">
            <v>1</v>
          </cell>
          <cell r="BM355">
            <v>1</v>
          </cell>
          <cell r="BN355">
            <v>1</v>
          </cell>
          <cell r="BO355">
            <v>1</v>
          </cell>
          <cell r="BP355">
            <v>1</v>
          </cell>
          <cell r="BQ355">
            <v>1</v>
          </cell>
          <cell r="BR355">
            <v>1</v>
          </cell>
          <cell r="BS355">
            <v>1</v>
          </cell>
        </row>
        <row r="356">
          <cell r="K356">
            <v>1</v>
          </cell>
          <cell r="L356">
            <v>1</v>
          </cell>
          <cell r="M356">
            <v>1</v>
          </cell>
          <cell r="N356">
            <v>1</v>
          </cell>
          <cell r="O356">
            <v>1</v>
          </cell>
          <cell r="P356">
            <v>1</v>
          </cell>
          <cell r="Q356">
            <v>1</v>
          </cell>
          <cell r="R356">
            <v>1</v>
          </cell>
          <cell r="S356">
            <v>1</v>
          </cell>
          <cell r="T356">
            <v>1</v>
          </cell>
          <cell r="U356">
            <v>1</v>
          </cell>
          <cell r="V356">
            <v>1</v>
          </cell>
          <cell r="W356">
            <v>1</v>
          </cell>
          <cell r="X356">
            <v>1</v>
          </cell>
          <cell r="Y356">
            <v>1</v>
          </cell>
          <cell r="Z356">
            <v>1</v>
          </cell>
          <cell r="AA356">
            <v>1</v>
          </cell>
          <cell r="AB356">
            <v>1</v>
          </cell>
          <cell r="AC356">
            <v>1</v>
          </cell>
          <cell r="AD356">
            <v>1</v>
          </cell>
          <cell r="AP356">
            <v>3</v>
          </cell>
          <cell r="AQ356">
            <v>4</v>
          </cell>
          <cell r="AR356">
            <v>9</v>
          </cell>
          <cell r="AZ356">
            <v>1</v>
          </cell>
          <cell r="BA356">
            <v>1</v>
          </cell>
          <cell r="BB356">
            <v>1</v>
          </cell>
          <cell r="BC356">
            <v>1</v>
          </cell>
          <cell r="BD356">
            <v>1</v>
          </cell>
          <cell r="BE356">
            <v>1</v>
          </cell>
          <cell r="BF356">
            <v>1</v>
          </cell>
          <cell r="BG356">
            <v>1</v>
          </cell>
          <cell r="BH356">
            <v>1</v>
          </cell>
          <cell r="BI356">
            <v>1</v>
          </cell>
          <cell r="BJ356">
            <v>1</v>
          </cell>
          <cell r="BK356">
            <v>1</v>
          </cell>
          <cell r="BL356">
            <v>1</v>
          </cell>
          <cell r="BM356">
            <v>1</v>
          </cell>
          <cell r="BN356">
            <v>1</v>
          </cell>
          <cell r="BO356">
            <v>1</v>
          </cell>
          <cell r="BP356">
            <v>1</v>
          </cell>
          <cell r="BQ356">
            <v>1</v>
          </cell>
          <cell r="BR356">
            <v>1</v>
          </cell>
          <cell r="BS356">
            <v>1</v>
          </cell>
        </row>
        <row r="357">
          <cell r="K357">
            <v>1</v>
          </cell>
          <cell r="L357">
            <v>1</v>
          </cell>
          <cell r="M357">
            <v>1</v>
          </cell>
          <cell r="N357">
            <v>1</v>
          </cell>
          <cell r="O357">
            <v>1</v>
          </cell>
          <cell r="P357">
            <v>1</v>
          </cell>
          <cell r="Q357">
            <v>1</v>
          </cell>
          <cell r="R357">
            <v>1</v>
          </cell>
          <cell r="S357">
            <v>1</v>
          </cell>
          <cell r="T357">
            <v>1</v>
          </cell>
          <cell r="U357">
            <v>1</v>
          </cell>
          <cell r="V357">
            <v>1</v>
          </cell>
          <cell r="W357">
            <v>1</v>
          </cell>
          <cell r="X357">
            <v>1</v>
          </cell>
          <cell r="Y357">
            <v>1</v>
          </cell>
          <cell r="Z357">
            <v>1</v>
          </cell>
          <cell r="AA357">
            <v>1</v>
          </cell>
          <cell r="AB357">
            <v>1</v>
          </cell>
          <cell r="AC357">
            <v>1</v>
          </cell>
          <cell r="AD357">
            <v>1</v>
          </cell>
          <cell r="AP357">
            <v>3</v>
          </cell>
          <cell r="AQ357">
            <v>4</v>
          </cell>
          <cell r="AR357">
            <v>10</v>
          </cell>
          <cell r="AZ357">
            <v>1</v>
          </cell>
          <cell r="BA357">
            <v>1</v>
          </cell>
          <cell r="BB357">
            <v>1</v>
          </cell>
          <cell r="BC357">
            <v>1</v>
          </cell>
          <cell r="BD357">
            <v>1</v>
          </cell>
          <cell r="BE357">
            <v>1</v>
          </cell>
          <cell r="BF357">
            <v>1</v>
          </cell>
          <cell r="BG357">
            <v>1</v>
          </cell>
          <cell r="BH357">
            <v>1</v>
          </cell>
          <cell r="BI357">
            <v>1</v>
          </cell>
          <cell r="BJ357">
            <v>1</v>
          </cell>
          <cell r="BK357">
            <v>1</v>
          </cell>
          <cell r="BL357">
            <v>1</v>
          </cell>
          <cell r="BM357">
            <v>1</v>
          </cell>
          <cell r="BN357">
            <v>1</v>
          </cell>
          <cell r="BO357">
            <v>1</v>
          </cell>
          <cell r="BP357">
            <v>1</v>
          </cell>
          <cell r="BQ357">
            <v>1</v>
          </cell>
          <cell r="BR357">
            <v>1</v>
          </cell>
          <cell r="BS357">
            <v>1</v>
          </cell>
        </row>
        <row r="358">
          <cell r="K358">
            <v>1</v>
          </cell>
          <cell r="L358">
            <v>1</v>
          </cell>
          <cell r="M358">
            <v>1</v>
          </cell>
          <cell r="N358">
            <v>1</v>
          </cell>
          <cell r="O358">
            <v>1</v>
          </cell>
          <cell r="P358">
            <v>1</v>
          </cell>
          <cell r="Q358">
            <v>1</v>
          </cell>
          <cell r="R358">
            <v>1</v>
          </cell>
          <cell r="S358">
            <v>1</v>
          </cell>
          <cell r="T358">
            <v>1</v>
          </cell>
          <cell r="U358">
            <v>1</v>
          </cell>
          <cell r="V358">
            <v>1</v>
          </cell>
          <cell r="W358">
            <v>1</v>
          </cell>
          <cell r="X358">
            <v>1</v>
          </cell>
          <cell r="Y358">
            <v>1</v>
          </cell>
          <cell r="Z358">
            <v>1</v>
          </cell>
          <cell r="AA358">
            <v>1</v>
          </cell>
          <cell r="AB358">
            <v>1</v>
          </cell>
          <cell r="AC358">
            <v>1</v>
          </cell>
          <cell r="AD358">
            <v>1</v>
          </cell>
          <cell r="AP358">
            <v>3</v>
          </cell>
          <cell r="AQ358">
            <v>5</v>
          </cell>
          <cell r="AR358">
            <v>1</v>
          </cell>
          <cell r="AZ358">
            <v>1</v>
          </cell>
          <cell r="BA358">
            <v>1</v>
          </cell>
          <cell r="BB358">
            <v>1</v>
          </cell>
          <cell r="BC358">
            <v>1</v>
          </cell>
          <cell r="BD358">
            <v>1</v>
          </cell>
          <cell r="BE358">
            <v>1</v>
          </cell>
          <cell r="BF358">
            <v>1</v>
          </cell>
          <cell r="BG358">
            <v>1</v>
          </cell>
          <cell r="BH358">
            <v>1</v>
          </cell>
          <cell r="BI358">
            <v>1</v>
          </cell>
          <cell r="BJ358">
            <v>1</v>
          </cell>
          <cell r="BK358">
            <v>1</v>
          </cell>
          <cell r="BL358">
            <v>1</v>
          </cell>
          <cell r="BM358">
            <v>1</v>
          </cell>
          <cell r="BN358">
            <v>1</v>
          </cell>
          <cell r="BO358">
            <v>1</v>
          </cell>
          <cell r="BP358">
            <v>1</v>
          </cell>
          <cell r="BQ358">
            <v>1</v>
          </cell>
          <cell r="BR358">
            <v>1</v>
          </cell>
          <cell r="BS358">
            <v>1</v>
          </cell>
        </row>
        <row r="359">
          <cell r="K359">
            <v>1</v>
          </cell>
          <cell r="L359">
            <v>1</v>
          </cell>
          <cell r="M359">
            <v>1</v>
          </cell>
          <cell r="N359">
            <v>1</v>
          </cell>
          <cell r="O359">
            <v>1</v>
          </cell>
          <cell r="P359">
            <v>1</v>
          </cell>
          <cell r="Q359">
            <v>1</v>
          </cell>
          <cell r="R359">
            <v>1</v>
          </cell>
          <cell r="S359">
            <v>1</v>
          </cell>
          <cell r="T359">
            <v>1</v>
          </cell>
          <cell r="U359">
            <v>1</v>
          </cell>
          <cell r="V359">
            <v>1</v>
          </cell>
          <cell r="W359">
            <v>1</v>
          </cell>
          <cell r="X359">
            <v>1</v>
          </cell>
          <cell r="Y359">
            <v>1</v>
          </cell>
          <cell r="Z359">
            <v>1</v>
          </cell>
          <cell r="AA359">
            <v>1</v>
          </cell>
          <cell r="AB359">
            <v>1</v>
          </cell>
          <cell r="AC359">
            <v>1</v>
          </cell>
          <cell r="AD359">
            <v>1</v>
          </cell>
          <cell r="AP359">
            <v>3</v>
          </cell>
          <cell r="AQ359">
            <v>5</v>
          </cell>
          <cell r="AR359">
            <v>2</v>
          </cell>
          <cell r="AZ359">
            <v>1</v>
          </cell>
          <cell r="BA359">
            <v>1</v>
          </cell>
          <cell r="BB359">
            <v>1</v>
          </cell>
          <cell r="BC359">
            <v>1</v>
          </cell>
          <cell r="BD359">
            <v>1</v>
          </cell>
          <cell r="BE359">
            <v>1</v>
          </cell>
          <cell r="BF359">
            <v>1</v>
          </cell>
          <cell r="BG359">
            <v>1</v>
          </cell>
          <cell r="BH359">
            <v>1</v>
          </cell>
          <cell r="BI359">
            <v>1</v>
          </cell>
          <cell r="BJ359">
            <v>1</v>
          </cell>
          <cell r="BK359">
            <v>1</v>
          </cell>
          <cell r="BL359">
            <v>1</v>
          </cell>
          <cell r="BM359">
            <v>1</v>
          </cell>
          <cell r="BN359">
            <v>1</v>
          </cell>
          <cell r="BO359">
            <v>1</v>
          </cell>
          <cell r="BP359">
            <v>1</v>
          </cell>
          <cell r="BQ359">
            <v>1</v>
          </cell>
          <cell r="BR359">
            <v>1</v>
          </cell>
          <cell r="BS359">
            <v>1</v>
          </cell>
        </row>
        <row r="360">
          <cell r="K360">
            <v>1</v>
          </cell>
          <cell r="L360">
            <v>1</v>
          </cell>
          <cell r="M360">
            <v>1</v>
          </cell>
          <cell r="N360">
            <v>1</v>
          </cell>
          <cell r="O360">
            <v>1</v>
          </cell>
          <cell r="P360">
            <v>1</v>
          </cell>
          <cell r="Q360">
            <v>1</v>
          </cell>
          <cell r="R360">
            <v>1</v>
          </cell>
          <cell r="S360">
            <v>1</v>
          </cell>
          <cell r="T360">
            <v>1</v>
          </cell>
          <cell r="U360">
            <v>1</v>
          </cell>
          <cell r="V360">
            <v>1</v>
          </cell>
          <cell r="W360">
            <v>1</v>
          </cell>
          <cell r="X360">
            <v>1</v>
          </cell>
          <cell r="Y360">
            <v>1</v>
          </cell>
          <cell r="Z360">
            <v>1</v>
          </cell>
          <cell r="AA360">
            <v>1</v>
          </cell>
          <cell r="AB360">
            <v>1</v>
          </cell>
          <cell r="AC360">
            <v>1</v>
          </cell>
          <cell r="AD360">
            <v>1</v>
          </cell>
          <cell r="AP360">
            <v>3</v>
          </cell>
          <cell r="AQ360">
            <v>5</v>
          </cell>
          <cell r="AR360">
            <v>3</v>
          </cell>
          <cell r="AZ360">
            <v>1</v>
          </cell>
          <cell r="BA360">
            <v>1</v>
          </cell>
          <cell r="BB360">
            <v>1</v>
          </cell>
          <cell r="BC360">
            <v>1</v>
          </cell>
          <cell r="BD360">
            <v>1</v>
          </cell>
          <cell r="BE360">
            <v>1</v>
          </cell>
          <cell r="BF360">
            <v>1</v>
          </cell>
          <cell r="BG360">
            <v>1</v>
          </cell>
          <cell r="BH360">
            <v>1</v>
          </cell>
          <cell r="BI360">
            <v>1</v>
          </cell>
          <cell r="BJ360">
            <v>1</v>
          </cell>
          <cell r="BK360">
            <v>1</v>
          </cell>
          <cell r="BL360">
            <v>1</v>
          </cell>
          <cell r="BM360">
            <v>1</v>
          </cell>
          <cell r="BN360">
            <v>1</v>
          </cell>
          <cell r="BO360">
            <v>1</v>
          </cell>
          <cell r="BP360">
            <v>1</v>
          </cell>
          <cell r="BQ360">
            <v>1</v>
          </cell>
          <cell r="BR360">
            <v>1</v>
          </cell>
          <cell r="BS360">
            <v>1</v>
          </cell>
        </row>
        <row r="361">
          <cell r="K361">
            <v>1</v>
          </cell>
          <cell r="L361">
            <v>1</v>
          </cell>
          <cell r="M361">
            <v>1</v>
          </cell>
          <cell r="N361">
            <v>1</v>
          </cell>
          <cell r="O361">
            <v>1</v>
          </cell>
          <cell r="P361">
            <v>1</v>
          </cell>
          <cell r="Q361">
            <v>1</v>
          </cell>
          <cell r="R361">
            <v>1</v>
          </cell>
          <cell r="S361">
            <v>1</v>
          </cell>
          <cell r="T361">
            <v>1</v>
          </cell>
          <cell r="U361">
            <v>1</v>
          </cell>
          <cell r="V361">
            <v>1</v>
          </cell>
          <cell r="W361">
            <v>1</v>
          </cell>
          <cell r="X361">
            <v>1</v>
          </cell>
          <cell r="Y361">
            <v>1</v>
          </cell>
          <cell r="Z361">
            <v>1</v>
          </cell>
          <cell r="AA361">
            <v>1</v>
          </cell>
          <cell r="AB361">
            <v>1</v>
          </cell>
          <cell r="AC361">
            <v>1</v>
          </cell>
          <cell r="AD361">
            <v>1</v>
          </cell>
          <cell r="AP361">
            <v>3</v>
          </cell>
          <cell r="AQ361">
            <v>5</v>
          </cell>
          <cell r="AR361">
            <v>4</v>
          </cell>
          <cell r="AZ361">
            <v>1</v>
          </cell>
          <cell r="BA361">
            <v>1</v>
          </cell>
          <cell r="BB361">
            <v>1</v>
          </cell>
          <cell r="BC361">
            <v>1</v>
          </cell>
          <cell r="BD361">
            <v>1</v>
          </cell>
          <cell r="BE361">
            <v>1</v>
          </cell>
          <cell r="BF361">
            <v>1</v>
          </cell>
          <cell r="BG361">
            <v>1</v>
          </cell>
          <cell r="BH361">
            <v>1</v>
          </cell>
          <cell r="BI361">
            <v>1</v>
          </cell>
          <cell r="BJ361">
            <v>1</v>
          </cell>
          <cell r="BK361">
            <v>1</v>
          </cell>
          <cell r="BL361">
            <v>1</v>
          </cell>
          <cell r="BM361">
            <v>1</v>
          </cell>
          <cell r="BN361">
            <v>1</v>
          </cell>
          <cell r="BO361">
            <v>1</v>
          </cell>
          <cell r="BP361">
            <v>1</v>
          </cell>
          <cell r="BQ361">
            <v>1</v>
          </cell>
          <cell r="BR361">
            <v>1</v>
          </cell>
          <cell r="BS361">
            <v>1</v>
          </cell>
        </row>
        <row r="362">
          <cell r="K362">
            <v>1</v>
          </cell>
          <cell r="L362">
            <v>1</v>
          </cell>
          <cell r="M362">
            <v>1</v>
          </cell>
          <cell r="N362">
            <v>1</v>
          </cell>
          <cell r="O362">
            <v>1</v>
          </cell>
          <cell r="P362">
            <v>1</v>
          </cell>
          <cell r="Q362">
            <v>1</v>
          </cell>
          <cell r="R362">
            <v>1</v>
          </cell>
          <cell r="S362">
            <v>1</v>
          </cell>
          <cell r="T362">
            <v>1</v>
          </cell>
          <cell r="U362">
            <v>1</v>
          </cell>
          <cell r="V362">
            <v>1</v>
          </cell>
          <cell r="W362">
            <v>1</v>
          </cell>
          <cell r="X362">
            <v>1</v>
          </cell>
          <cell r="Y362">
            <v>1</v>
          </cell>
          <cell r="Z362">
            <v>1</v>
          </cell>
          <cell r="AA362">
            <v>1</v>
          </cell>
          <cell r="AB362">
            <v>1</v>
          </cell>
          <cell r="AC362">
            <v>1</v>
          </cell>
          <cell r="AD362">
            <v>1</v>
          </cell>
          <cell r="AP362">
            <v>3</v>
          </cell>
          <cell r="AQ362">
            <v>5</v>
          </cell>
          <cell r="AR362">
            <v>5</v>
          </cell>
          <cell r="AZ362">
            <v>1</v>
          </cell>
          <cell r="BA362">
            <v>1</v>
          </cell>
          <cell r="BB362">
            <v>1</v>
          </cell>
          <cell r="BC362">
            <v>1</v>
          </cell>
          <cell r="BD362">
            <v>1</v>
          </cell>
          <cell r="BE362">
            <v>1</v>
          </cell>
          <cell r="BF362">
            <v>1</v>
          </cell>
          <cell r="BG362">
            <v>1</v>
          </cell>
          <cell r="BH362">
            <v>1</v>
          </cell>
          <cell r="BI362">
            <v>1</v>
          </cell>
          <cell r="BJ362">
            <v>1</v>
          </cell>
          <cell r="BK362">
            <v>1</v>
          </cell>
          <cell r="BL362">
            <v>1</v>
          </cell>
          <cell r="BM362">
            <v>1</v>
          </cell>
          <cell r="BN362">
            <v>1</v>
          </cell>
          <cell r="BO362">
            <v>1</v>
          </cell>
          <cell r="BP362">
            <v>1</v>
          </cell>
          <cell r="BQ362">
            <v>1</v>
          </cell>
          <cell r="BR362">
            <v>1</v>
          </cell>
          <cell r="BS362">
            <v>1</v>
          </cell>
        </row>
        <row r="363">
          <cell r="K363">
            <v>1</v>
          </cell>
          <cell r="L363">
            <v>1</v>
          </cell>
          <cell r="M363">
            <v>1</v>
          </cell>
          <cell r="N363">
            <v>1</v>
          </cell>
          <cell r="O363">
            <v>1</v>
          </cell>
          <cell r="P363">
            <v>1</v>
          </cell>
          <cell r="Q363">
            <v>1</v>
          </cell>
          <cell r="R363">
            <v>1</v>
          </cell>
          <cell r="S363">
            <v>1</v>
          </cell>
          <cell r="T363">
            <v>1</v>
          </cell>
          <cell r="U363">
            <v>1</v>
          </cell>
          <cell r="V363">
            <v>1</v>
          </cell>
          <cell r="W363">
            <v>1</v>
          </cell>
          <cell r="X363">
            <v>1</v>
          </cell>
          <cell r="Y363">
            <v>1</v>
          </cell>
          <cell r="Z363">
            <v>1</v>
          </cell>
          <cell r="AA363">
            <v>1</v>
          </cell>
          <cell r="AB363">
            <v>1</v>
          </cell>
          <cell r="AC363">
            <v>1</v>
          </cell>
          <cell r="AD363">
            <v>1</v>
          </cell>
          <cell r="AP363">
            <v>3</v>
          </cell>
          <cell r="AQ363">
            <v>5</v>
          </cell>
          <cell r="AR363">
            <v>6</v>
          </cell>
          <cell r="AZ363">
            <v>1</v>
          </cell>
          <cell r="BA363">
            <v>1</v>
          </cell>
          <cell r="BB363">
            <v>1</v>
          </cell>
          <cell r="BC363">
            <v>1</v>
          </cell>
          <cell r="BD363">
            <v>1</v>
          </cell>
          <cell r="BE363">
            <v>1</v>
          </cell>
          <cell r="BF363">
            <v>1</v>
          </cell>
          <cell r="BG363">
            <v>1</v>
          </cell>
          <cell r="BH363">
            <v>1</v>
          </cell>
          <cell r="BI363">
            <v>1</v>
          </cell>
          <cell r="BJ363">
            <v>1</v>
          </cell>
          <cell r="BK363">
            <v>1</v>
          </cell>
          <cell r="BL363">
            <v>1</v>
          </cell>
          <cell r="BM363">
            <v>1</v>
          </cell>
          <cell r="BN363">
            <v>1</v>
          </cell>
          <cell r="BO363">
            <v>1</v>
          </cell>
          <cell r="BP363">
            <v>1</v>
          </cell>
          <cell r="BQ363">
            <v>1</v>
          </cell>
          <cell r="BR363">
            <v>1</v>
          </cell>
          <cell r="BS363">
            <v>1</v>
          </cell>
        </row>
        <row r="364">
          <cell r="K364">
            <v>1</v>
          </cell>
          <cell r="L364">
            <v>1</v>
          </cell>
          <cell r="M364">
            <v>1</v>
          </cell>
          <cell r="N364">
            <v>1</v>
          </cell>
          <cell r="O364">
            <v>1</v>
          </cell>
          <cell r="P364">
            <v>1</v>
          </cell>
          <cell r="Q364">
            <v>1</v>
          </cell>
          <cell r="R364">
            <v>1</v>
          </cell>
          <cell r="S364">
            <v>1</v>
          </cell>
          <cell r="T364">
            <v>1</v>
          </cell>
          <cell r="U364">
            <v>1</v>
          </cell>
          <cell r="V364">
            <v>1</v>
          </cell>
          <cell r="W364">
            <v>1</v>
          </cell>
          <cell r="X364">
            <v>1</v>
          </cell>
          <cell r="Y364">
            <v>1</v>
          </cell>
          <cell r="Z364">
            <v>1</v>
          </cell>
          <cell r="AA364">
            <v>1</v>
          </cell>
          <cell r="AB364">
            <v>1</v>
          </cell>
          <cell r="AC364">
            <v>1</v>
          </cell>
          <cell r="AD364">
            <v>1</v>
          </cell>
          <cell r="AP364">
            <v>3</v>
          </cell>
          <cell r="AQ364">
            <v>5</v>
          </cell>
          <cell r="AR364">
            <v>7</v>
          </cell>
          <cell r="AZ364">
            <v>1</v>
          </cell>
          <cell r="BA364">
            <v>1</v>
          </cell>
          <cell r="BB364">
            <v>1</v>
          </cell>
          <cell r="BC364">
            <v>1</v>
          </cell>
          <cell r="BD364">
            <v>1</v>
          </cell>
          <cell r="BE364">
            <v>1</v>
          </cell>
          <cell r="BF364">
            <v>1</v>
          </cell>
          <cell r="BG364">
            <v>1</v>
          </cell>
          <cell r="BH364">
            <v>1</v>
          </cell>
          <cell r="BI364">
            <v>1</v>
          </cell>
          <cell r="BJ364">
            <v>1</v>
          </cell>
          <cell r="BK364">
            <v>1</v>
          </cell>
          <cell r="BL364">
            <v>1</v>
          </cell>
          <cell r="BM364">
            <v>1</v>
          </cell>
          <cell r="BN364">
            <v>1</v>
          </cell>
          <cell r="BO364">
            <v>1</v>
          </cell>
          <cell r="BP364">
            <v>1</v>
          </cell>
          <cell r="BQ364">
            <v>1</v>
          </cell>
          <cell r="BR364">
            <v>1</v>
          </cell>
          <cell r="BS364">
            <v>1</v>
          </cell>
        </row>
        <row r="365">
          <cell r="K365">
            <v>1</v>
          </cell>
          <cell r="L365">
            <v>1</v>
          </cell>
          <cell r="M365">
            <v>1</v>
          </cell>
          <cell r="N365">
            <v>1</v>
          </cell>
          <cell r="O365">
            <v>1</v>
          </cell>
          <cell r="P365">
            <v>1</v>
          </cell>
          <cell r="Q365">
            <v>1</v>
          </cell>
          <cell r="R365">
            <v>1</v>
          </cell>
          <cell r="S365">
            <v>1</v>
          </cell>
          <cell r="T365">
            <v>1</v>
          </cell>
          <cell r="U365">
            <v>1</v>
          </cell>
          <cell r="V365">
            <v>1</v>
          </cell>
          <cell r="W365">
            <v>1</v>
          </cell>
          <cell r="X365">
            <v>1</v>
          </cell>
          <cell r="Y365">
            <v>1</v>
          </cell>
          <cell r="Z365">
            <v>1</v>
          </cell>
          <cell r="AA365">
            <v>1</v>
          </cell>
          <cell r="AB365">
            <v>1</v>
          </cell>
          <cell r="AC365">
            <v>1</v>
          </cell>
          <cell r="AD365">
            <v>1</v>
          </cell>
          <cell r="AP365">
            <v>3</v>
          </cell>
          <cell r="AQ365">
            <v>5</v>
          </cell>
          <cell r="AR365">
            <v>8</v>
          </cell>
          <cell r="AZ365">
            <v>1</v>
          </cell>
          <cell r="BA365">
            <v>1</v>
          </cell>
          <cell r="BB365">
            <v>1</v>
          </cell>
          <cell r="BC365">
            <v>1</v>
          </cell>
          <cell r="BD365">
            <v>1</v>
          </cell>
          <cell r="BE365">
            <v>1</v>
          </cell>
          <cell r="BF365">
            <v>1</v>
          </cell>
          <cell r="BG365">
            <v>1</v>
          </cell>
          <cell r="BH365">
            <v>1</v>
          </cell>
          <cell r="BI365">
            <v>1</v>
          </cell>
          <cell r="BJ365">
            <v>1</v>
          </cell>
          <cell r="BK365">
            <v>1</v>
          </cell>
          <cell r="BL365">
            <v>1</v>
          </cell>
          <cell r="BM365">
            <v>1</v>
          </cell>
          <cell r="BN365">
            <v>1</v>
          </cell>
          <cell r="BO365">
            <v>1</v>
          </cell>
          <cell r="BP365">
            <v>1</v>
          </cell>
          <cell r="BQ365">
            <v>1</v>
          </cell>
          <cell r="BR365">
            <v>1</v>
          </cell>
          <cell r="BS365">
            <v>1</v>
          </cell>
        </row>
        <row r="366">
          <cell r="K366">
            <v>1</v>
          </cell>
          <cell r="L366">
            <v>1</v>
          </cell>
          <cell r="M366">
            <v>1</v>
          </cell>
          <cell r="N366">
            <v>1</v>
          </cell>
          <cell r="O366">
            <v>1</v>
          </cell>
          <cell r="P366">
            <v>1</v>
          </cell>
          <cell r="Q366">
            <v>1</v>
          </cell>
          <cell r="R366">
            <v>1</v>
          </cell>
          <cell r="S366">
            <v>1</v>
          </cell>
          <cell r="T366">
            <v>1</v>
          </cell>
          <cell r="U366">
            <v>1</v>
          </cell>
          <cell r="V366">
            <v>1</v>
          </cell>
          <cell r="W366">
            <v>1</v>
          </cell>
          <cell r="X366">
            <v>1</v>
          </cell>
          <cell r="Y366">
            <v>1</v>
          </cell>
          <cell r="Z366">
            <v>1</v>
          </cell>
          <cell r="AA366">
            <v>1</v>
          </cell>
          <cell r="AB366">
            <v>1</v>
          </cell>
          <cell r="AC366">
            <v>1</v>
          </cell>
          <cell r="AD366">
            <v>1</v>
          </cell>
          <cell r="AP366">
            <v>3</v>
          </cell>
          <cell r="AQ366">
            <v>5</v>
          </cell>
          <cell r="AR366">
            <v>9</v>
          </cell>
          <cell r="AZ366">
            <v>1</v>
          </cell>
          <cell r="BA366">
            <v>1</v>
          </cell>
          <cell r="BB366">
            <v>1</v>
          </cell>
          <cell r="BC366">
            <v>1</v>
          </cell>
          <cell r="BD366">
            <v>1</v>
          </cell>
          <cell r="BE366">
            <v>1</v>
          </cell>
          <cell r="BF366">
            <v>1</v>
          </cell>
          <cell r="BG366">
            <v>1</v>
          </cell>
          <cell r="BH366">
            <v>1</v>
          </cell>
          <cell r="BI366">
            <v>1</v>
          </cell>
          <cell r="BJ366">
            <v>1</v>
          </cell>
          <cell r="BK366">
            <v>1</v>
          </cell>
          <cell r="BL366">
            <v>1</v>
          </cell>
          <cell r="BM366">
            <v>1</v>
          </cell>
          <cell r="BN366">
            <v>1</v>
          </cell>
          <cell r="BO366">
            <v>1</v>
          </cell>
          <cell r="BP366">
            <v>1</v>
          </cell>
          <cell r="BQ366">
            <v>1</v>
          </cell>
          <cell r="BR366">
            <v>1</v>
          </cell>
          <cell r="BS366">
            <v>1</v>
          </cell>
        </row>
        <row r="367">
          <cell r="K367">
            <v>1</v>
          </cell>
          <cell r="L367">
            <v>1</v>
          </cell>
          <cell r="M367">
            <v>1</v>
          </cell>
          <cell r="N367">
            <v>1</v>
          </cell>
          <cell r="O367">
            <v>1</v>
          </cell>
          <cell r="P367">
            <v>1</v>
          </cell>
          <cell r="Q367">
            <v>1</v>
          </cell>
          <cell r="R367">
            <v>1</v>
          </cell>
          <cell r="S367">
            <v>1</v>
          </cell>
          <cell r="T367">
            <v>1</v>
          </cell>
          <cell r="U367">
            <v>1</v>
          </cell>
          <cell r="V367">
            <v>1</v>
          </cell>
          <cell r="W367">
            <v>1</v>
          </cell>
          <cell r="X367">
            <v>1</v>
          </cell>
          <cell r="Y367">
            <v>1</v>
          </cell>
          <cell r="Z367">
            <v>1</v>
          </cell>
          <cell r="AA367">
            <v>1</v>
          </cell>
          <cell r="AB367">
            <v>1</v>
          </cell>
          <cell r="AC367">
            <v>1</v>
          </cell>
          <cell r="AD367">
            <v>1</v>
          </cell>
          <cell r="AP367">
            <v>3</v>
          </cell>
          <cell r="AQ367">
            <v>5</v>
          </cell>
          <cell r="AR367">
            <v>10</v>
          </cell>
          <cell r="AZ367">
            <v>1</v>
          </cell>
          <cell r="BA367">
            <v>1</v>
          </cell>
          <cell r="BB367">
            <v>1</v>
          </cell>
          <cell r="BC367">
            <v>1</v>
          </cell>
          <cell r="BD367">
            <v>1</v>
          </cell>
          <cell r="BE367">
            <v>1</v>
          </cell>
          <cell r="BF367">
            <v>1</v>
          </cell>
          <cell r="BG367">
            <v>1</v>
          </cell>
          <cell r="BH367">
            <v>1</v>
          </cell>
          <cell r="BI367">
            <v>1</v>
          </cell>
          <cell r="BJ367">
            <v>1</v>
          </cell>
          <cell r="BK367">
            <v>1</v>
          </cell>
          <cell r="BL367">
            <v>1</v>
          </cell>
          <cell r="BM367">
            <v>1</v>
          </cell>
          <cell r="BN367">
            <v>1</v>
          </cell>
          <cell r="BO367">
            <v>1</v>
          </cell>
          <cell r="BP367">
            <v>1</v>
          </cell>
          <cell r="BQ367">
            <v>1</v>
          </cell>
          <cell r="BR367">
            <v>1</v>
          </cell>
          <cell r="BS367">
            <v>1</v>
          </cell>
        </row>
        <row r="368">
          <cell r="K368">
            <v>1</v>
          </cell>
          <cell r="L368">
            <v>1</v>
          </cell>
          <cell r="M368">
            <v>1</v>
          </cell>
          <cell r="N368">
            <v>1</v>
          </cell>
          <cell r="O368">
            <v>1</v>
          </cell>
          <cell r="P368">
            <v>1</v>
          </cell>
          <cell r="Q368">
            <v>1</v>
          </cell>
          <cell r="R368">
            <v>1</v>
          </cell>
          <cell r="S368">
            <v>1</v>
          </cell>
          <cell r="T368">
            <v>1</v>
          </cell>
          <cell r="U368">
            <v>1</v>
          </cell>
          <cell r="V368">
            <v>1</v>
          </cell>
          <cell r="W368">
            <v>1</v>
          </cell>
          <cell r="X368">
            <v>1</v>
          </cell>
          <cell r="Y368">
            <v>1</v>
          </cell>
          <cell r="Z368">
            <v>1</v>
          </cell>
          <cell r="AA368">
            <v>1</v>
          </cell>
          <cell r="AB368">
            <v>1</v>
          </cell>
          <cell r="AC368">
            <v>1</v>
          </cell>
          <cell r="AD368">
            <v>1</v>
          </cell>
          <cell r="AP368">
            <v>3</v>
          </cell>
          <cell r="AQ368">
            <v>6</v>
          </cell>
          <cell r="AR368">
            <v>1</v>
          </cell>
          <cell r="AZ368">
            <v>1</v>
          </cell>
          <cell r="BA368">
            <v>1</v>
          </cell>
          <cell r="BB368">
            <v>1</v>
          </cell>
          <cell r="BC368">
            <v>1</v>
          </cell>
          <cell r="BD368">
            <v>1</v>
          </cell>
          <cell r="BE368">
            <v>1</v>
          </cell>
          <cell r="BF368">
            <v>1</v>
          </cell>
          <cell r="BG368">
            <v>1</v>
          </cell>
          <cell r="BH368">
            <v>1</v>
          </cell>
          <cell r="BI368">
            <v>1</v>
          </cell>
          <cell r="BJ368">
            <v>1</v>
          </cell>
          <cell r="BK368">
            <v>1</v>
          </cell>
          <cell r="BL368">
            <v>1</v>
          </cell>
          <cell r="BM368">
            <v>1</v>
          </cell>
          <cell r="BN368">
            <v>1</v>
          </cell>
          <cell r="BO368">
            <v>1</v>
          </cell>
          <cell r="BP368">
            <v>1</v>
          </cell>
          <cell r="BQ368">
            <v>1</v>
          </cell>
          <cell r="BR368">
            <v>1</v>
          </cell>
          <cell r="BS368">
            <v>1</v>
          </cell>
        </row>
        <row r="369">
          <cell r="K369">
            <v>1</v>
          </cell>
          <cell r="L369">
            <v>1</v>
          </cell>
          <cell r="M369">
            <v>1</v>
          </cell>
          <cell r="N369">
            <v>1</v>
          </cell>
          <cell r="O369">
            <v>1</v>
          </cell>
          <cell r="P369">
            <v>1</v>
          </cell>
          <cell r="Q369">
            <v>1</v>
          </cell>
          <cell r="R369">
            <v>1</v>
          </cell>
          <cell r="S369">
            <v>1</v>
          </cell>
          <cell r="T369">
            <v>1</v>
          </cell>
          <cell r="U369">
            <v>1</v>
          </cell>
          <cell r="V369">
            <v>1</v>
          </cell>
          <cell r="W369">
            <v>1</v>
          </cell>
          <cell r="X369">
            <v>1</v>
          </cell>
          <cell r="Y369">
            <v>1</v>
          </cell>
          <cell r="Z369">
            <v>1</v>
          </cell>
          <cell r="AA369">
            <v>1</v>
          </cell>
          <cell r="AB369">
            <v>1</v>
          </cell>
          <cell r="AC369">
            <v>1</v>
          </cell>
          <cell r="AD369">
            <v>1</v>
          </cell>
          <cell r="AP369">
            <v>3</v>
          </cell>
          <cell r="AQ369">
            <v>6</v>
          </cell>
          <cell r="AR369">
            <v>2</v>
          </cell>
          <cell r="AZ369">
            <v>1</v>
          </cell>
          <cell r="BA369">
            <v>1</v>
          </cell>
          <cell r="BB369">
            <v>1</v>
          </cell>
          <cell r="BC369">
            <v>1</v>
          </cell>
          <cell r="BD369">
            <v>1</v>
          </cell>
          <cell r="BE369">
            <v>1</v>
          </cell>
          <cell r="BF369">
            <v>1</v>
          </cell>
          <cell r="BG369">
            <v>1</v>
          </cell>
          <cell r="BH369">
            <v>1</v>
          </cell>
          <cell r="BI369">
            <v>1</v>
          </cell>
          <cell r="BJ369">
            <v>1</v>
          </cell>
          <cell r="BK369">
            <v>1</v>
          </cell>
          <cell r="BL369">
            <v>1</v>
          </cell>
          <cell r="BM369">
            <v>1</v>
          </cell>
          <cell r="BN369">
            <v>1</v>
          </cell>
          <cell r="BO369">
            <v>1</v>
          </cell>
          <cell r="BP369">
            <v>1</v>
          </cell>
          <cell r="BQ369">
            <v>1</v>
          </cell>
          <cell r="BR369">
            <v>1</v>
          </cell>
          <cell r="BS369">
            <v>1</v>
          </cell>
        </row>
        <row r="370">
          <cell r="K370">
            <v>1</v>
          </cell>
          <cell r="L370">
            <v>1</v>
          </cell>
          <cell r="M370">
            <v>1</v>
          </cell>
          <cell r="N370">
            <v>1</v>
          </cell>
          <cell r="O370">
            <v>1</v>
          </cell>
          <cell r="P370">
            <v>1</v>
          </cell>
          <cell r="Q370">
            <v>1</v>
          </cell>
          <cell r="R370">
            <v>1</v>
          </cell>
          <cell r="S370">
            <v>1</v>
          </cell>
          <cell r="T370">
            <v>1</v>
          </cell>
          <cell r="U370">
            <v>1</v>
          </cell>
          <cell r="V370">
            <v>1</v>
          </cell>
          <cell r="W370">
            <v>1</v>
          </cell>
          <cell r="X370">
            <v>1</v>
          </cell>
          <cell r="Y370">
            <v>1</v>
          </cell>
          <cell r="Z370">
            <v>1</v>
          </cell>
          <cell r="AA370">
            <v>1</v>
          </cell>
          <cell r="AB370">
            <v>1</v>
          </cell>
          <cell r="AC370">
            <v>1</v>
          </cell>
          <cell r="AD370">
            <v>1</v>
          </cell>
          <cell r="AP370">
            <v>3</v>
          </cell>
          <cell r="AQ370">
            <v>6</v>
          </cell>
          <cell r="AR370">
            <v>3</v>
          </cell>
          <cell r="AZ370">
            <v>1</v>
          </cell>
          <cell r="BA370">
            <v>1</v>
          </cell>
          <cell r="BB370">
            <v>1</v>
          </cell>
          <cell r="BC370">
            <v>1</v>
          </cell>
          <cell r="BD370">
            <v>1</v>
          </cell>
          <cell r="BE370">
            <v>1</v>
          </cell>
          <cell r="BF370">
            <v>1</v>
          </cell>
          <cell r="BG370">
            <v>1</v>
          </cell>
          <cell r="BH370">
            <v>1</v>
          </cell>
          <cell r="BI370">
            <v>1</v>
          </cell>
          <cell r="BJ370">
            <v>1</v>
          </cell>
          <cell r="BK370">
            <v>1</v>
          </cell>
          <cell r="BL370">
            <v>1</v>
          </cell>
          <cell r="BM370">
            <v>1</v>
          </cell>
          <cell r="BN370">
            <v>1</v>
          </cell>
          <cell r="BO370">
            <v>1</v>
          </cell>
          <cell r="BP370">
            <v>1</v>
          </cell>
          <cell r="BQ370">
            <v>1</v>
          </cell>
          <cell r="BR370">
            <v>1</v>
          </cell>
          <cell r="BS370">
            <v>1</v>
          </cell>
        </row>
        <row r="371">
          <cell r="K371">
            <v>1</v>
          </cell>
          <cell r="L371">
            <v>1</v>
          </cell>
          <cell r="M371">
            <v>1</v>
          </cell>
          <cell r="N371">
            <v>1</v>
          </cell>
          <cell r="O371">
            <v>1</v>
          </cell>
          <cell r="P371">
            <v>1</v>
          </cell>
          <cell r="Q371">
            <v>1</v>
          </cell>
          <cell r="R371">
            <v>1</v>
          </cell>
          <cell r="S371">
            <v>1</v>
          </cell>
          <cell r="T371">
            <v>1</v>
          </cell>
          <cell r="U371">
            <v>1</v>
          </cell>
          <cell r="V371">
            <v>1</v>
          </cell>
          <cell r="W371">
            <v>1</v>
          </cell>
          <cell r="X371">
            <v>1</v>
          </cell>
          <cell r="Y371">
            <v>1</v>
          </cell>
          <cell r="Z371">
            <v>1</v>
          </cell>
          <cell r="AA371">
            <v>1</v>
          </cell>
          <cell r="AB371">
            <v>1</v>
          </cell>
          <cell r="AC371">
            <v>1</v>
          </cell>
          <cell r="AD371">
            <v>1</v>
          </cell>
          <cell r="AP371">
            <v>3</v>
          </cell>
          <cell r="AQ371">
            <v>6</v>
          </cell>
          <cell r="AR371">
            <v>4</v>
          </cell>
          <cell r="AZ371">
            <v>1</v>
          </cell>
          <cell r="BA371">
            <v>1</v>
          </cell>
          <cell r="BB371">
            <v>1</v>
          </cell>
          <cell r="BC371">
            <v>1</v>
          </cell>
          <cell r="BD371">
            <v>1</v>
          </cell>
          <cell r="BE371">
            <v>1</v>
          </cell>
          <cell r="BF371">
            <v>1</v>
          </cell>
          <cell r="BG371">
            <v>1</v>
          </cell>
          <cell r="BH371">
            <v>1</v>
          </cell>
          <cell r="BI371">
            <v>1</v>
          </cell>
          <cell r="BJ371">
            <v>1</v>
          </cell>
          <cell r="BK371">
            <v>1</v>
          </cell>
          <cell r="BL371">
            <v>1</v>
          </cell>
          <cell r="BM371">
            <v>1</v>
          </cell>
          <cell r="BN371">
            <v>1</v>
          </cell>
          <cell r="BO371">
            <v>1</v>
          </cell>
          <cell r="BP371">
            <v>1</v>
          </cell>
          <cell r="BQ371">
            <v>1</v>
          </cell>
          <cell r="BR371">
            <v>1</v>
          </cell>
          <cell r="BS371">
            <v>1</v>
          </cell>
        </row>
        <row r="372">
          <cell r="K372">
            <v>1</v>
          </cell>
          <cell r="L372">
            <v>1</v>
          </cell>
          <cell r="M372">
            <v>1</v>
          </cell>
          <cell r="N372">
            <v>1</v>
          </cell>
          <cell r="O372">
            <v>1</v>
          </cell>
          <cell r="P372">
            <v>1</v>
          </cell>
          <cell r="Q372">
            <v>1</v>
          </cell>
          <cell r="R372">
            <v>1</v>
          </cell>
          <cell r="S372">
            <v>1</v>
          </cell>
          <cell r="T372">
            <v>1</v>
          </cell>
          <cell r="U372">
            <v>1</v>
          </cell>
          <cell r="V372">
            <v>1</v>
          </cell>
          <cell r="W372">
            <v>1</v>
          </cell>
          <cell r="X372">
            <v>1</v>
          </cell>
          <cell r="Y372">
            <v>1</v>
          </cell>
          <cell r="Z372">
            <v>1</v>
          </cell>
          <cell r="AA372">
            <v>1</v>
          </cell>
          <cell r="AB372">
            <v>1</v>
          </cell>
          <cell r="AC372">
            <v>1</v>
          </cell>
          <cell r="AD372">
            <v>1</v>
          </cell>
          <cell r="AP372">
            <v>3</v>
          </cell>
          <cell r="AQ372">
            <v>6</v>
          </cell>
          <cell r="AR372">
            <v>5</v>
          </cell>
          <cell r="AZ372">
            <v>1</v>
          </cell>
          <cell r="BA372">
            <v>1</v>
          </cell>
          <cell r="BB372">
            <v>1</v>
          </cell>
          <cell r="BC372">
            <v>1</v>
          </cell>
          <cell r="BD372">
            <v>1</v>
          </cell>
          <cell r="BE372">
            <v>1</v>
          </cell>
          <cell r="BF372">
            <v>1</v>
          </cell>
          <cell r="BG372">
            <v>1</v>
          </cell>
          <cell r="BH372">
            <v>1</v>
          </cell>
          <cell r="BI372">
            <v>1</v>
          </cell>
          <cell r="BJ372">
            <v>1</v>
          </cell>
          <cell r="BK372">
            <v>1</v>
          </cell>
          <cell r="BL372">
            <v>1</v>
          </cell>
          <cell r="BM372">
            <v>1</v>
          </cell>
          <cell r="BN372">
            <v>1</v>
          </cell>
          <cell r="BO372">
            <v>1</v>
          </cell>
          <cell r="BP372">
            <v>1</v>
          </cell>
          <cell r="BQ372">
            <v>1</v>
          </cell>
          <cell r="BR372">
            <v>1</v>
          </cell>
          <cell r="BS372">
            <v>1</v>
          </cell>
        </row>
        <row r="373">
          <cell r="K373">
            <v>1</v>
          </cell>
          <cell r="L373">
            <v>1</v>
          </cell>
          <cell r="M373">
            <v>1</v>
          </cell>
          <cell r="N373">
            <v>1</v>
          </cell>
          <cell r="O373">
            <v>1</v>
          </cell>
          <cell r="P373">
            <v>1</v>
          </cell>
          <cell r="Q373">
            <v>1</v>
          </cell>
          <cell r="R373">
            <v>1</v>
          </cell>
          <cell r="S373">
            <v>1</v>
          </cell>
          <cell r="T373">
            <v>1</v>
          </cell>
          <cell r="U373">
            <v>1</v>
          </cell>
          <cell r="V373">
            <v>1</v>
          </cell>
          <cell r="W373">
            <v>1</v>
          </cell>
          <cell r="X373">
            <v>1</v>
          </cell>
          <cell r="Y373">
            <v>1</v>
          </cell>
          <cell r="Z373">
            <v>1</v>
          </cell>
          <cell r="AA373">
            <v>1</v>
          </cell>
          <cell r="AB373">
            <v>1</v>
          </cell>
          <cell r="AC373">
            <v>1</v>
          </cell>
          <cell r="AD373">
            <v>1</v>
          </cell>
          <cell r="AP373">
            <v>3</v>
          </cell>
          <cell r="AQ373">
            <v>6</v>
          </cell>
          <cell r="AR373">
            <v>6</v>
          </cell>
          <cell r="AZ373">
            <v>1</v>
          </cell>
          <cell r="BA373">
            <v>1</v>
          </cell>
          <cell r="BB373">
            <v>1</v>
          </cell>
          <cell r="BC373">
            <v>1</v>
          </cell>
          <cell r="BD373">
            <v>1</v>
          </cell>
          <cell r="BE373">
            <v>1</v>
          </cell>
          <cell r="BF373">
            <v>1</v>
          </cell>
          <cell r="BG373">
            <v>1</v>
          </cell>
          <cell r="BH373">
            <v>1</v>
          </cell>
          <cell r="BI373">
            <v>1</v>
          </cell>
          <cell r="BJ373">
            <v>1</v>
          </cell>
          <cell r="BK373">
            <v>1</v>
          </cell>
          <cell r="BL373">
            <v>1</v>
          </cell>
          <cell r="BM373">
            <v>1</v>
          </cell>
          <cell r="BN373">
            <v>1</v>
          </cell>
          <cell r="BO373">
            <v>1</v>
          </cell>
          <cell r="BP373">
            <v>1</v>
          </cell>
          <cell r="BQ373">
            <v>1</v>
          </cell>
          <cell r="BR373">
            <v>1</v>
          </cell>
          <cell r="BS373">
            <v>1</v>
          </cell>
        </row>
        <row r="374">
          <cell r="K374">
            <v>1</v>
          </cell>
          <cell r="L374">
            <v>1</v>
          </cell>
          <cell r="M374">
            <v>1</v>
          </cell>
          <cell r="N374">
            <v>1</v>
          </cell>
          <cell r="O374">
            <v>1</v>
          </cell>
          <cell r="P374">
            <v>1</v>
          </cell>
          <cell r="Q374">
            <v>1</v>
          </cell>
          <cell r="R374">
            <v>1</v>
          </cell>
          <cell r="S374">
            <v>1</v>
          </cell>
          <cell r="T374">
            <v>1</v>
          </cell>
          <cell r="U374">
            <v>1</v>
          </cell>
          <cell r="V374">
            <v>1</v>
          </cell>
          <cell r="W374">
            <v>1</v>
          </cell>
          <cell r="X374">
            <v>1</v>
          </cell>
          <cell r="Y374">
            <v>1</v>
          </cell>
          <cell r="Z374">
            <v>1</v>
          </cell>
          <cell r="AA374">
            <v>1</v>
          </cell>
          <cell r="AB374">
            <v>1</v>
          </cell>
          <cell r="AC374">
            <v>1</v>
          </cell>
          <cell r="AD374">
            <v>1</v>
          </cell>
          <cell r="AP374">
            <v>3</v>
          </cell>
          <cell r="AQ374">
            <v>6</v>
          </cell>
          <cell r="AR374">
            <v>7</v>
          </cell>
          <cell r="AZ374">
            <v>1</v>
          </cell>
          <cell r="BA374">
            <v>1</v>
          </cell>
          <cell r="BB374">
            <v>1</v>
          </cell>
          <cell r="BC374">
            <v>1</v>
          </cell>
          <cell r="BD374">
            <v>1</v>
          </cell>
          <cell r="BE374">
            <v>1</v>
          </cell>
          <cell r="BF374">
            <v>1</v>
          </cell>
          <cell r="BG374">
            <v>1</v>
          </cell>
          <cell r="BH374">
            <v>1</v>
          </cell>
          <cell r="BI374">
            <v>1</v>
          </cell>
          <cell r="BJ374">
            <v>1</v>
          </cell>
          <cell r="BK374">
            <v>1</v>
          </cell>
          <cell r="BL374">
            <v>1</v>
          </cell>
          <cell r="BM374">
            <v>1</v>
          </cell>
          <cell r="BN374">
            <v>1</v>
          </cell>
          <cell r="BO374">
            <v>1</v>
          </cell>
          <cell r="BP374">
            <v>1</v>
          </cell>
          <cell r="BQ374">
            <v>1</v>
          </cell>
          <cell r="BR374">
            <v>1</v>
          </cell>
          <cell r="BS374">
            <v>1</v>
          </cell>
        </row>
        <row r="375">
          <cell r="K375">
            <v>1</v>
          </cell>
          <cell r="L375">
            <v>1</v>
          </cell>
          <cell r="M375">
            <v>1</v>
          </cell>
          <cell r="N375">
            <v>1</v>
          </cell>
          <cell r="O375">
            <v>1</v>
          </cell>
          <cell r="P375">
            <v>1</v>
          </cell>
          <cell r="Q375">
            <v>1</v>
          </cell>
          <cell r="R375">
            <v>1</v>
          </cell>
          <cell r="S375">
            <v>1</v>
          </cell>
          <cell r="T375">
            <v>1</v>
          </cell>
          <cell r="U375">
            <v>1</v>
          </cell>
          <cell r="V375">
            <v>1</v>
          </cell>
          <cell r="W375">
            <v>1</v>
          </cell>
          <cell r="X375">
            <v>1</v>
          </cell>
          <cell r="Y375">
            <v>1</v>
          </cell>
          <cell r="Z375">
            <v>1</v>
          </cell>
          <cell r="AA375">
            <v>1</v>
          </cell>
          <cell r="AB375">
            <v>1</v>
          </cell>
          <cell r="AC375">
            <v>1</v>
          </cell>
          <cell r="AD375">
            <v>1</v>
          </cell>
          <cell r="AP375">
            <v>3</v>
          </cell>
          <cell r="AQ375">
            <v>6</v>
          </cell>
          <cell r="AR375">
            <v>8</v>
          </cell>
          <cell r="AZ375">
            <v>1</v>
          </cell>
          <cell r="BA375">
            <v>1</v>
          </cell>
          <cell r="BB375">
            <v>1</v>
          </cell>
          <cell r="BC375">
            <v>1</v>
          </cell>
          <cell r="BD375">
            <v>1</v>
          </cell>
          <cell r="BE375">
            <v>1</v>
          </cell>
          <cell r="BF375">
            <v>1</v>
          </cell>
          <cell r="BG375">
            <v>1</v>
          </cell>
          <cell r="BH375">
            <v>1</v>
          </cell>
          <cell r="BI375">
            <v>1</v>
          </cell>
          <cell r="BJ375">
            <v>1</v>
          </cell>
          <cell r="BK375">
            <v>1</v>
          </cell>
          <cell r="BL375">
            <v>1</v>
          </cell>
          <cell r="BM375">
            <v>1</v>
          </cell>
          <cell r="BN375">
            <v>1</v>
          </cell>
          <cell r="BO375">
            <v>1</v>
          </cell>
          <cell r="BP375">
            <v>1</v>
          </cell>
          <cell r="BQ375">
            <v>1</v>
          </cell>
          <cell r="BR375">
            <v>1</v>
          </cell>
          <cell r="BS375">
            <v>1</v>
          </cell>
        </row>
        <row r="376">
          <cell r="K376">
            <v>1</v>
          </cell>
          <cell r="L376">
            <v>1</v>
          </cell>
          <cell r="M376">
            <v>1</v>
          </cell>
          <cell r="N376">
            <v>1</v>
          </cell>
          <cell r="O376">
            <v>1</v>
          </cell>
          <cell r="P376">
            <v>1</v>
          </cell>
          <cell r="Q376">
            <v>1</v>
          </cell>
          <cell r="R376">
            <v>1</v>
          </cell>
          <cell r="S376">
            <v>1</v>
          </cell>
          <cell r="T376">
            <v>1</v>
          </cell>
          <cell r="U376">
            <v>1</v>
          </cell>
          <cell r="V376">
            <v>1</v>
          </cell>
          <cell r="W376">
            <v>1</v>
          </cell>
          <cell r="X376">
            <v>1</v>
          </cell>
          <cell r="Y376">
            <v>1</v>
          </cell>
          <cell r="Z376">
            <v>1</v>
          </cell>
          <cell r="AA376">
            <v>1</v>
          </cell>
          <cell r="AB376">
            <v>1</v>
          </cell>
          <cell r="AC376">
            <v>1</v>
          </cell>
          <cell r="AD376">
            <v>1</v>
          </cell>
          <cell r="AP376">
            <v>3</v>
          </cell>
          <cell r="AQ376">
            <v>6</v>
          </cell>
          <cell r="AR376">
            <v>9</v>
          </cell>
          <cell r="AZ376">
            <v>1</v>
          </cell>
          <cell r="BA376">
            <v>1</v>
          </cell>
          <cell r="BB376">
            <v>1</v>
          </cell>
          <cell r="BC376">
            <v>1</v>
          </cell>
          <cell r="BD376">
            <v>1</v>
          </cell>
          <cell r="BE376">
            <v>1</v>
          </cell>
          <cell r="BF376">
            <v>1</v>
          </cell>
          <cell r="BG376">
            <v>1</v>
          </cell>
          <cell r="BH376">
            <v>1</v>
          </cell>
          <cell r="BI376">
            <v>1</v>
          </cell>
          <cell r="BJ376">
            <v>1</v>
          </cell>
          <cell r="BK376">
            <v>1</v>
          </cell>
          <cell r="BL376">
            <v>1</v>
          </cell>
          <cell r="BM376">
            <v>1</v>
          </cell>
          <cell r="BN376">
            <v>1</v>
          </cell>
          <cell r="BO376">
            <v>1</v>
          </cell>
          <cell r="BP376">
            <v>1</v>
          </cell>
          <cell r="BQ376">
            <v>1</v>
          </cell>
          <cell r="BR376">
            <v>1</v>
          </cell>
          <cell r="BS376">
            <v>1</v>
          </cell>
        </row>
        <row r="377">
          <cell r="K377">
            <v>1</v>
          </cell>
          <cell r="L377">
            <v>1</v>
          </cell>
          <cell r="M377">
            <v>1</v>
          </cell>
          <cell r="N377">
            <v>1</v>
          </cell>
          <cell r="O377">
            <v>1</v>
          </cell>
          <cell r="P377">
            <v>1</v>
          </cell>
          <cell r="Q377">
            <v>1</v>
          </cell>
          <cell r="R377">
            <v>1</v>
          </cell>
          <cell r="S377">
            <v>1</v>
          </cell>
          <cell r="T377">
            <v>1</v>
          </cell>
          <cell r="U377">
            <v>1</v>
          </cell>
          <cell r="V377">
            <v>1</v>
          </cell>
          <cell r="W377">
            <v>1</v>
          </cell>
          <cell r="X377">
            <v>1</v>
          </cell>
          <cell r="Y377">
            <v>1</v>
          </cell>
          <cell r="Z377">
            <v>1</v>
          </cell>
          <cell r="AA377">
            <v>1</v>
          </cell>
          <cell r="AB377">
            <v>1</v>
          </cell>
          <cell r="AC377">
            <v>1</v>
          </cell>
          <cell r="AD377">
            <v>1</v>
          </cell>
          <cell r="AP377">
            <v>3</v>
          </cell>
          <cell r="AQ377">
            <v>6</v>
          </cell>
          <cell r="AR377">
            <v>10</v>
          </cell>
          <cell r="AZ377">
            <v>1</v>
          </cell>
          <cell r="BA377">
            <v>1</v>
          </cell>
          <cell r="BB377">
            <v>1</v>
          </cell>
          <cell r="BC377">
            <v>1</v>
          </cell>
          <cell r="BD377">
            <v>1</v>
          </cell>
          <cell r="BE377">
            <v>1</v>
          </cell>
          <cell r="BF377">
            <v>1</v>
          </cell>
          <cell r="BG377">
            <v>1</v>
          </cell>
          <cell r="BH377">
            <v>1</v>
          </cell>
          <cell r="BI377">
            <v>1</v>
          </cell>
          <cell r="BJ377">
            <v>1</v>
          </cell>
          <cell r="BK377">
            <v>1</v>
          </cell>
          <cell r="BL377">
            <v>1</v>
          </cell>
          <cell r="BM377">
            <v>1</v>
          </cell>
          <cell r="BN377">
            <v>1</v>
          </cell>
          <cell r="BO377">
            <v>1</v>
          </cell>
          <cell r="BP377">
            <v>1</v>
          </cell>
          <cell r="BQ377">
            <v>1</v>
          </cell>
          <cell r="BR377">
            <v>1</v>
          </cell>
          <cell r="BS377">
            <v>1</v>
          </cell>
        </row>
        <row r="378">
          <cell r="K378">
            <v>1</v>
          </cell>
          <cell r="L378">
            <v>1</v>
          </cell>
          <cell r="M378">
            <v>1</v>
          </cell>
          <cell r="N378">
            <v>1</v>
          </cell>
          <cell r="O378">
            <v>1</v>
          </cell>
          <cell r="P378">
            <v>1</v>
          </cell>
          <cell r="Q378">
            <v>1</v>
          </cell>
          <cell r="R378">
            <v>1</v>
          </cell>
          <cell r="S378">
            <v>1</v>
          </cell>
          <cell r="T378">
            <v>1</v>
          </cell>
          <cell r="U378">
            <v>1</v>
          </cell>
          <cell r="V378">
            <v>1</v>
          </cell>
          <cell r="W378">
            <v>1</v>
          </cell>
          <cell r="X378">
            <v>1</v>
          </cell>
          <cell r="Y378">
            <v>1</v>
          </cell>
          <cell r="Z378">
            <v>1</v>
          </cell>
          <cell r="AA378">
            <v>1</v>
          </cell>
          <cell r="AB378">
            <v>1</v>
          </cell>
          <cell r="AC378">
            <v>1</v>
          </cell>
          <cell r="AD378">
            <v>1</v>
          </cell>
          <cell r="AP378">
            <v>3</v>
          </cell>
          <cell r="AQ378">
            <v>7</v>
          </cell>
          <cell r="AR378">
            <v>1</v>
          </cell>
          <cell r="AZ378">
            <v>1</v>
          </cell>
          <cell r="BA378">
            <v>1</v>
          </cell>
          <cell r="BB378">
            <v>1</v>
          </cell>
          <cell r="BC378">
            <v>1</v>
          </cell>
          <cell r="BD378">
            <v>1</v>
          </cell>
          <cell r="BE378">
            <v>1</v>
          </cell>
          <cell r="BF378">
            <v>1</v>
          </cell>
          <cell r="BG378">
            <v>1</v>
          </cell>
          <cell r="BH378">
            <v>1</v>
          </cell>
          <cell r="BI378">
            <v>1</v>
          </cell>
          <cell r="BJ378">
            <v>1</v>
          </cell>
          <cell r="BK378">
            <v>1</v>
          </cell>
          <cell r="BL378">
            <v>1</v>
          </cell>
          <cell r="BM378">
            <v>1</v>
          </cell>
          <cell r="BN378">
            <v>1</v>
          </cell>
          <cell r="BO378">
            <v>1</v>
          </cell>
          <cell r="BP378">
            <v>1</v>
          </cell>
          <cell r="BQ378">
            <v>1</v>
          </cell>
          <cell r="BR378">
            <v>1</v>
          </cell>
          <cell r="BS378">
            <v>1</v>
          </cell>
        </row>
        <row r="379">
          <cell r="K379">
            <v>1</v>
          </cell>
          <cell r="L379">
            <v>1</v>
          </cell>
          <cell r="M379">
            <v>1</v>
          </cell>
          <cell r="N379">
            <v>1</v>
          </cell>
          <cell r="O379">
            <v>1</v>
          </cell>
          <cell r="P379">
            <v>1</v>
          </cell>
          <cell r="Q379">
            <v>1</v>
          </cell>
          <cell r="R379">
            <v>1</v>
          </cell>
          <cell r="S379">
            <v>1</v>
          </cell>
          <cell r="T379">
            <v>1</v>
          </cell>
          <cell r="U379">
            <v>1</v>
          </cell>
          <cell r="V379">
            <v>1</v>
          </cell>
          <cell r="W379">
            <v>1</v>
          </cell>
          <cell r="X379">
            <v>1</v>
          </cell>
          <cell r="Y379">
            <v>1</v>
          </cell>
          <cell r="Z379">
            <v>1</v>
          </cell>
          <cell r="AA379">
            <v>1</v>
          </cell>
          <cell r="AB379">
            <v>1</v>
          </cell>
          <cell r="AC379">
            <v>1</v>
          </cell>
          <cell r="AD379">
            <v>1</v>
          </cell>
          <cell r="AP379">
            <v>3</v>
          </cell>
          <cell r="AQ379">
            <v>7</v>
          </cell>
          <cell r="AR379">
            <v>2</v>
          </cell>
          <cell r="AZ379">
            <v>1</v>
          </cell>
          <cell r="BA379">
            <v>1</v>
          </cell>
          <cell r="BB379">
            <v>1</v>
          </cell>
          <cell r="BC379">
            <v>1</v>
          </cell>
          <cell r="BD379">
            <v>1</v>
          </cell>
          <cell r="BE379">
            <v>1</v>
          </cell>
          <cell r="BF379">
            <v>1</v>
          </cell>
          <cell r="BG379">
            <v>1</v>
          </cell>
          <cell r="BH379">
            <v>1</v>
          </cell>
          <cell r="BI379">
            <v>1</v>
          </cell>
          <cell r="BJ379">
            <v>1</v>
          </cell>
          <cell r="BK379">
            <v>1</v>
          </cell>
          <cell r="BL379">
            <v>1</v>
          </cell>
          <cell r="BM379">
            <v>1</v>
          </cell>
          <cell r="BN379">
            <v>1</v>
          </cell>
          <cell r="BO379">
            <v>1</v>
          </cell>
          <cell r="BP379">
            <v>1</v>
          </cell>
          <cell r="BQ379">
            <v>1</v>
          </cell>
          <cell r="BR379">
            <v>1</v>
          </cell>
          <cell r="BS379">
            <v>1</v>
          </cell>
        </row>
        <row r="380">
          <cell r="K380">
            <v>1</v>
          </cell>
          <cell r="L380">
            <v>1</v>
          </cell>
          <cell r="M380">
            <v>1</v>
          </cell>
          <cell r="N380">
            <v>1</v>
          </cell>
          <cell r="O380">
            <v>1</v>
          </cell>
          <cell r="P380">
            <v>1</v>
          </cell>
          <cell r="Q380">
            <v>1</v>
          </cell>
          <cell r="R380">
            <v>1</v>
          </cell>
          <cell r="S380">
            <v>1</v>
          </cell>
          <cell r="T380">
            <v>1</v>
          </cell>
          <cell r="U380">
            <v>1</v>
          </cell>
          <cell r="V380">
            <v>1</v>
          </cell>
          <cell r="W380">
            <v>1</v>
          </cell>
          <cell r="X380">
            <v>1</v>
          </cell>
          <cell r="Y380">
            <v>1</v>
          </cell>
          <cell r="Z380">
            <v>1</v>
          </cell>
          <cell r="AA380">
            <v>1</v>
          </cell>
          <cell r="AB380">
            <v>1</v>
          </cell>
          <cell r="AC380">
            <v>1</v>
          </cell>
          <cell r="AD380">
            <v>1</v>
          </cell>
          <cell r="AP380">
            <v>3</v>
          </cell>
          <cell r="AQ380">
            <v>7</v>
          </cell>
          <cell r="AR380">
            <v>3</v>
          </cell>
          <cell r="AZ380">
            <v>1</v>
          </cell>
          <cell r="BA380">
            <v>1</v>
          </cell>
          <cell r="BB380">
            <v>1</v>
          </cell>
          <cell r="BC380">
            <v>1</v>
          </cell>
          <cell r="BD380">
            <v>1</v>
          </cell>
          <cell r="BE380">
            <v>1</v>
          </cell>
          <cell r="BF380">
            <v>1</v>
          </cell>
          <cell r="BG380">
            <v>1</v>
          </cell>
          <cell r="BH380">
            <v>1</v>
          </cell>
          <cell r="BI380">
            <v>1</v>
          </cell>
          <cell r="BJ380">
            <v>1</v>
          </cell>
          <cell r="BK380">
            <v>1</v>
          </cell>
          <cell r="BL380">
            <v>1</v>
          </cell>
          <cell r="BM380">
            <v>1</v>
          </cell>
          <cell r="BN380">
            <v>1</v>
          </cell>
          <cell r="BO380">
            <v>1</v>
          </cell>
          <cell r="BP380">
            <v>1</v>
          </cell>
          <cell r="BQ380">
            <v>1</v>
          </cell>
          <cell r="BR380">
            <v>1</v>
          </cell>
          <cell r="BS380">
            <v>1</v>
          </cell>
        </row>
        <row r="381">
          <cell r="K381">
            <v>1</v>
          </cell>
          <cell r="L381">
            <v>1</v>
          </cell>
          <cell r="M381">
            <v>1</v>
          </cell>
          <cell r="N381">
            <v>1</v>
          </cell>
          <cell r="O381">
            <v>1</v>
          </cell>
          <cell r="P381">
            <v>1</v>
          </cell>
          <cell r="Q381">
            <v>1</v>
          </cell>
          <cell r="R381">
            <v>1</v>
          </cell>
          <cell r="S381">
            <v>1</v>
          </cell>
          <cell r="T381">
            <v>1</v>
          </cell>
          <cell r="U381">
            <v>1</v>
          </cell>
          <cell r="V381">
            <v>1</v>
          </cell>
          <cell r="W381">
            <v>1</v>
          </cell>
          <cell r="X381">
            <v>1</v>
          </cell>
          <cell r="Y381">
            <v>1</v>
          </cell>
          <cell r="Z381">
            <v>1</v>
          </cell>
          <cell r="AA381">
            <v>1</v>
          </cell>
          <cell r="AB381">
            <v>1</v>
          </cell>
          <cell r="AC381">
            <v>1</v>
          </cell>
          <cell r="AD381">
            <v>1</v>
          </cell>
          <cell r="AP381">
            <v>3</v>
          </cell>
          <cell r="AQ381">
            <v>7</v>
          </cell>
          <cell r="AR381">
            <v>4</v>
          </cell>
          <cell r="AZ381">
            <v>1</v>
          </cell>
          <cell r="BA381">
            <v>1</v>
          </cell>
          <cell r="BB381">
            <v>1</v>
          </cell>
          <cell r="BC381">
            <v>1</v>
          </cell>
          <cell r="BD381">
            <v>1</v>
          </cell>
          <cell r="BE381">
            <v>1</v>
          </cell>
          <cell r="BF381">
            <v>1</v>
          </cell>
          <cell r="BG381">
            <v>1</v>
          </cell>
          <cell r="BH381">
            <v>1</v>
          </cell>
          <cell r="BI381">
            <v>1</v>
          </cell>
          <cell r="BJ381">
            <v>1</v>
          </cell>
          <cell r="BK381">
            <v>1</v>
          </cell>
          <cell r="BL381">
            <v>1</v>
          </cell>
          <cell r="BM381">
            <v>1</v>
          </cell>
          <cell r="BN381">
            <v>1</v>
          </cell>
          <cell r="BO381">
            <v>1</v>
          </cell>
          <cell r="BP381">
            <v>1</v>
          </cell>
          <cell r="BQ381">
            <v>1</v>
          </cell>
          <cell r="BR381">
            <v>1</v>
          </cell>
          <cell r="BS381">
            <v>1</v>
          </cell>
        </row>
        <row r="382">
          <cell r="K382">
            <v>1</v>
          </cell>
          <cell r="L382">
            <v>1</v>
          </cell>
          <cell r="M382">
            <v>1</v>
          </cell>
          <cell r="N382">
            <v>1</v>
          </cell>
          <cell r="O382">
            <v>1</v>
          </cell>
          <cell r="P382">
            <v>1</v>
          </cell>
          <cell r="Q382">
            <v>1</v>
          </cell>
          <cell r="R382">
            <v>1</v>
          </cell>
          <cell r="S382">
            <v>1</v>
          </cell>
          <cell r="T382">
            <v>1</v>
          </cell>
          <cell r="U382">
            <v>1</v>
          </cell>
          <cell r="V382">
            <v>1</v>
          </cell>
          <cell r="W382">
            <v>1</v>
          </cell>
          <cell r="X382">
            <v>1</v>
          </cell>
          <cell r="Y382">
            <v>1</v>
          </cell>
          <cell r="Z382">
            <v>1</v>
          </cell>
          <cell r="AA382">
            <v>1</v>
          </cell>
          <cell r="AB382">
            <v>1</v>
          </cell>
          <cell r="AC382">
            <v>1</v>
          </cell>
          <cell r="AD382">
            <v>1</v>
          </cell>
          <cell r="AP382">
            <v>3</v>
          </cell>
          <cell r="AQ382">
            <v>7</v>
          </cell>
          <cell r="AR382">
            <v>5</v>
          </cell>
          <cell r="AZ382">
            <v>1</v>
          </cell>
          <cell r="BA382">
            <v>1</v>
          </cell>
          <cell r="BB382">
            <v>1</v>
          </cell>
          <cell r="BC382">
            <v>1</v>
          </cell>
          <cell r="BD382">
            <v>1</v>
          </cell>
          <cell r="BE382">
            <v>1</v>
          </cell>
          <cell r="BF382">
            <v>1</v>
          </cell>
          <cell r="BG382">
            <v>1</v>
          </cell>
          <cell r="BH382">
            <v>1</v>
          </cell>
          <cell r="BI382">
            <v>1</v>
          </cell>
          <cell r="BJ382">
            <v>1</v>
          </cell>
          <cell r="BK382">
            <v>1</v>
          </cell>
          <cell r="BL382">
            <v>1</v>
          </cell>
          <cell r="BM382">
            <v>1</v>
          </cell>
          <cell r="BN382">
            <v>1</v>
          </cell>
          <cell r="BO382">
            <v>1</v>
          </cell>
          <cell r="BP382">
            <v>1</v>
          </cell>
          <cell r="BQ382">
            <v>1</v>
          </cell>
          <cell r="BR382">
            <v>1</v>
          </cell>
          <cell r="BS382">
            <v>1</v>
          </cell>
        </row>
        <row r="383">
          <cell r="K383">
            <v>1</v>
          </cell>
          <cell r="L383">
            <v>1</v>
          </cell>
          <cell r="M383">
            <v>1</v>
          </cell>
          <cell r="N383">
            <v>1</v>
          </cell>
          <cell r="O383">
            <v>1</v>
          </cell>
          <cell r="P383">
            <v>1</v>
          </cell>
          <cell r="Q383">
            <v>1</v>
          </cell>
          <cell r="R383">
            <v>1</v>
          </cell>
          <cell r="S383">
            <v>1</v>
          </cell>
          <cell r="T383">
            <v>1</v>
          </cell>
          <cell r="U383">
            <v>1</v>
          </cell>
          <cell r="V383">
            <v>1</v>
          </cell>
          <cell r="W383">
            <v>1</v>
          </cell>
          <cell r="X383">
            <v>1</v>
          </cell>
          <cell r="Y383">
            <v>1</v>
          </cell>
          <cell r="Z383">
            <v>1</v>
          </cell>
          <cell r="AA383">
            <v>1</v>
          </cell>
          <cell r="AB383">
            <v>1</v>
          </cell>
          <cell r="AC383">
            <v>1</v>
          </cell>
          <cell r="AD383">
            <v>1</v>
          </cell>
          <cell r="AP383">
            <v>3</v>
          </cell>
          <cell r="AQ383">
            <v>7</v>
          </cell>
          <cell r="AR383">
            <v>6</v>
          </cell>
          <cell r="AZ383">
            <v>1</v>
          </cell>
          <cell r="BA383">
            <v>1</v>
          </cell>
          <cell r="BB383">
            <v>1</v>
          </cell>
          <cell r="BC383">
            <v>1</v>
          </cell>
          <cell r="BD383">
            <v>1</v>
          </cell>
          <cell r="BE383">
            <v>1</v>
          </cell>
          <cell r="BF383">
            <v>1</v>
          </cell>
          <cell r="BG383">
            <v>1</v>
          </cell>
          <cell r="BH383">
            <v>1</v>
          </cell>
          <cell r="BI383">
            <v>1</v>
          </cell>
          <cell r="BJ383">
            <v>1</v>
          </cell>
          <cell r="BK383">
            <v>1</v>
          </cell>
          <cell r="BL383">
            <v>1</v>
          </cell>
          <cell r="BM383">
            <v>1</v>
          </cell>
          <cell r="BN383">
            <v>1</v>
          </cell>
          <cell r="BO383">
            <v>1</v>
          </cell>
          <cell r="BP383">
            <v>1</v>
          </cell>
          <cell r="BQ383">
            <v>1</v>
          </cell>
          <cell r="BR383">
            <v>1</v>
          </cell>
          <cell r="BS383">
            <v>1</v>
          </cell>
        </row>
        <row r="384">
          <cell r="K384">
            <v>1</v>
          </cell>
          <cell r="L384">
            <v>1</v>
          </cell>
          <cell r="M384">
            <v>1</v>
          </cell>
          <cell r="N384">
            <v>1</v>
          </cell>
          <cell r="O384">
            <v>1</v>
          </cell>
          <cell r="P384">
            <v>1</v>
          </cell>
          <cell r="Q384">
            <v>1</v>
          </cell>
          <cell r="R384">
            <v>1</v>
          </cell>
          <cell r="S384">
            <v>1</v>
          </cell>
          <cell r="T384">
            <v>1</v>
          </cell>
          <cell r="U384">
            <v>1</v>
          </cell>
          <cell r="V384">
            <v>1</v>
          </cell>
          <cell r="W384">
            <v>1</v>
          </cell>
          <cell r="X384">
            <v>1</v>
          </cell>
          <cell r="Y384">
            <v>1</v>
          </cell>
          <cell r="Z384">
            <v>1</v>
          </cell>
          <cell r="AA384">
            <v>1</v>
          </cell>
          <cell r="AB384">
            <v>1</v>
          </cell>
          <cell r="AC384">
            <v>1</v>
          </cell>
          <cell r="AD384">
            <v>1</v>
          </cell>
          <cell r="AP384">
            <v>3</v>
          </cell>
          <cell r="AQ384">
            <v>7</v>
          </cell>
          <cell r="AR384">
            <v>7</v>
          </cell>
          <cell r="AZ384">
            <v>1</v>
          </cell>
          <cell r="BA384">
            <v>1</v>
          </cell>
          <cell r="BB384">
            <v>1</v>
          </cell>
          <cell r="BC384">
            <v>1</v>
          </cell>
          <cell r="BD384">
            <v>1</v>
          </cell>
          <cell r="BE384">
            <v>1</v>
          </cell>
          <cell r="BF384">
            <v>1</v>
          </cell>
          <cell r="BG384">
            <v>1</v>
          </cell>
          <cell r="BH384">
            <v>1</v>
          </cell>
          <cell r="BI384">
            <v>1</v>
          </cell>
          <cell r="BJ384">
            <v>1</v>
          </cell>
          <cell r="BK384">
            <v>1</v>
          </cell>
          <cell r="BL384">
            <v>1</v>
          </cell>
          <cell r="BM384">
            <v>1</v>
          </cell>
          <cell r="BN384">
            <v>1</v>
          </cell>
          <cell r="BO384">
            <v>1</v>
          </cell>
          <cell r="BP384">
            <v>1</v>
          </cell>
          <cell r="BQ384">
            <v>1</v>
          </cell>
          <cell r="BR384">
            <v>1</v>
          </cell>
          <cell r="BS384">
            <v>1</v>
          </cell>
        </row>
        <row r="385">
          <cell r="K385">
            <v>1</v>
          </cell>
          <cell r="L385">
            <v>1</v>
          </cell>
          <cell r="M385">
            <v>1</v>
          </cell>
          <cell r="N385">
            <v>1</v>
          </cell>
          <cell r="O385">
            <v>1</v>
          </cell>
          <cell r="P385">
            <v>1</v>
          </cell>
          <cell r="Q385">
            <v>1</v>
          </cell>
          <cell r="R385">
            <v>1</v>
          </cell>
          <cell r="S385">
            <v>1</v>
          </cell>
          <cell r="T385">
            <v>1</v>
          </cell>
          <cell r="U385">
            <v>1</v>
          </cell>
          <cell r="V385">
            <v>1</v>
          </cell>
          <cell r="W385">
            <v>1</v>
          </cell>
          <cell r="X385">
            <v>1</v>
          </cell>
          <cell r="Y385">
            <v>1</v>
          </cell>
          <cell r="Z385">
            <v>1</v>
          </cell>
          <cell r="AA385">
            <v>1</v>
          </cell>
          <cell r="AB385">
            <v>1</v>
          </cell>
          <cell r="AC385">
            <v>1</v>
          </cell>
          <cell r="AD385">
            <v>1</v>
          </cell>
          <cell r="AP385">
            <v>3</v>
          </cell>
          <cell r="AQ385">
            <v>7</v>
          </cell>
          <cell r="AR385">
            <v>8</v>
          </cell>
          <cell r="AZ385">
            <v>1</v>
          </cell>
          <cell r="BA385">
            <v>1</v>
          </cell>
          <cell r="BB385">
            <v>1</v>
          </cell>
          <cell r="BC385">
            <v>1</v>
          </cell>
          <cell r="BD385">
            <v>1</v>
          </cell>
          <cell r="BE385">
            <v>1</v>
          </cell>
          <cell r="BF385">
            <v>1</v>
          </cell>
          <cell r="BG385">
            <v>1</v>
          </cell>
          <cell r="BH385">
            <v>1</v>
          </cell>
          <cell r="BI385">
            <v>1</v>
          </cell>
          <cell r="BJ385">
            <v>1</v>
          </cell>
          <cell r="BK385">
            <v>1</v>
          </cell>
          <cell r="BL385">
            <v>1</v>
          </cell>
          <cell r="BM385">
            <v>1</v>
          </cell>
          <cell r="BN385">
            <v>1</v>
          </cell>
          <cell r="BO385">
            <v>1</v>
          </cell>
          <cell r="BP385">
            <v>1</v>
          </cell>
          <cell r="BQ385">
            <v>1</v>
          </cell>
          <cell r="BR385">
            <v>1</v>
          </cell>
          <cell r="BS385">
            <v>1</v>
          </cell>
        </row>
        <row r="386">
          <cell r="K386">
            <v>1</v>
          </cell>
          <cell r="L386">
            <v>1</v>
          </cell>
          <cell r="M386">
            <v>1</v>
          </cell>
          <cell r="N386">
            <v>1</v>
          </cell>
          <cell r="O386">
            <v>1</v>
          </cell>
          <cell r="P386">
            <v>1</v>
          </cell>
          <cell r="Q386">
            <v>1</v>
          </cell>
          <cell r="R386">
            <v>1</v>
          </cell>
          <cell r="S386">
            <v>1</v>
          </cell>
          <cell r="T386">
            <v>1</v>
          </cell>
          <cell r="U386">
            <v>1</v>
          </cell>
          <cell r="V386">
            <v>1</v>
          </cell>
          <cell r="W386">
            <v>1</v>
          </cell>
          <cell r="X386">
            <v>1</v>
          </cell>
          <cell r="Y386">
            <v>1</v>
          </cell>
          <cell r="Z386">
            <v>1</v>
          </cell>
          <cell r="AA386">
            <v>1</v>
          </cell>
          <cell r="AB386">
            <v>1</v>
          </cell>
          <cell r="AC386">
            <v>1</v>
          </cell>
          <cell r="AD386">
            <v>1</v>
          </cell>
          <cell r="AP386">
            <v>3</v>
          </cell>
          <cell r="AQ386">
            <v>7</v>
          </cell>
          <cell r="AR386">
            <v>9</v>
          </cell>
          <cell r="AZ386">
            <v>1</v>
          </cell>
          <cell r="BA386">
            <v>1</v>
          </cell>
          <cell r="BB386">
            <v>1</v>
          </cell>
          <cell r="BC386">
            <v>1</v>
          </cell>
          <cell r="BD386">
            <v>1</v>
          </cell>
          <cell r="BE386">
            <v>1</v>
          </cell>
          <cell r="BF386">
            <v>1</v>
          </cell>
          <cell r="BG386">
            <v>1</v>
          </cell>
          <cell r="BH386">
            <v>1</v>
          </cell>
          <cell r="BI386">
            <v>1</v>
          </cell>
          <cell r="BJ386">
            <v>1</v>
          </cell>
          <cell r="BK386">
            <v>1</v>
          </cell>
          <cell r="BL386">
            <v>1</v>
          </cell>
          <cell r="BM386">
            <v>1</v>
          </cell>
          <cell r="BN386">
            <v>1</v>
          </cell>
          <cell r="BO386">
            <v>1</v>
          </cell>
          <cell r="BP386">
            <v>1</v>
          </cell>
          <cell r="BQ386">
            <v>1</v>
          </cell>
          <cell r="BR386">
            <v>1</v>
          </cell>
          <cell r="BS386">
            <v>1</v>
          </cell>
        </row>
        <row r="387">
          <cell r="K387">
            <v>1</v>
          </cell>
          <cell r="L387">
            <v>1</v>
          </cell>
          <cell r="M387">
            <v>1</v>
          </cell>
          <cell r="N387">
            <v>1</v>
          </cell>
          <cell r="O387">
            <v>1</v>
          </cell>
          <cell r="P387">
            <v>1</v>
          </cell>
          <cell r="Q387">
            <v>1</v>
          </cell>
          <cell r="R387">
            <v>1</v>
          </cell>
          <cell r="S387">
            <v>1</v>
          </cell>
          <cell r="T387">
            <v>1</v>
          </cell>
          <cell r="U387">
            <v>1</v>
          </cell>
          <cell r="V387">
            <v>1</v>
          </cell>
          <cell r="W387">
            <v>1</v>
          </cell>
          <cell r="X387">
            <v>1</v>
          </cell>
          <cell r="Y387">
            <v>1</v>
          </cell>
          <cell r="Z387">
            <v>1</v>
          </cell>
          <cell r="AA387">
            <v>1</v>
          </cell>
          <cell r="AB387">
            <v>1</v>
          </cell>
          <cell r="AC387">
            <v>1</v>
          </cell>
          <cell r="AD387">
            <v>1</v>
          </cell>
          <cell r="AP387">
            <v>3</v>
          </cell>
          <cell r="AQ387">
            <v>7</v>
          </cell>
          <cell r="AR387">
            <v>10</v>
          </cell>
          <cell r="AZ387">
            <v>1</v>
          </cell>
          <cell r="BA387">
            <v>1</v>
          </cell>
          <cell r="BB387">
            <v>1</v>
          </cell>
          <cell r="BC387">
            <v>1</v>
          </cell>
          <cell r="BD387">
            <v>1</v>
          </cell>
          <cell r="BE387">
            <v>1</v>
          </cell>
          <cell r="BF387">
            <v>1</v>
          </cell>
          <cell r="BG387">
            <v>1</v>
          </cell>
          <cell r="BH387">
            <v>1</v>
          </cell>
          <cell r="BI387">
            <v>1</v>
          </cell>
          <cell r="BJ387">
            <v>1</v>
          </cell>
          <cell r="BK387">
            <v>1</v>
          </cell>
          <cell r="BL387">
            <v>1</v>
          </cell>
          <cell r="BM387">
            <v>1</v>
          </cell>
          <cell r="BN387">
            <v>1</v>
          </cell>
          <cell r="BO387">
            <v>1</v>
          </cell>
          <cell r="BP387">
            <v>1</v>
          </cell>
          <cell r="BQ387">
            <v>1</v>
          </cell>
          <cell r="BR387">
            <v>1</v>
          </cell>
          <cell r="BS387">
            <v>1</v>
          </cell>
        </row>
        <row r="388">
          <cell r="K388">
            <v>1</v>
          </cell>
          <cell r="L388">
            <v>1</v>
          </cell>
          <cell r="M388">
            <v>1</v>
          </cell>
          <cell r="N388">
            <v>1</v>
          </cell>
          <cell r="O388">
            <v>1</v>
          </cell>
          <cell r="P388">
            <v>1</v>
          </cell>
          <cell r="Q388">
            <v>1</v>
          </cell>
          <cell r="R388">
            <v>1</v>
          </cell>
          <cell r="S388">
            <v>1</v>
          </cell>
          <cell r="T388">
            <v>1</v>
          </cell>
          <cell r="U388">
            <v>1</v>
          </cell>
          <cell r="V388">
            <v>1</v>
          </cell>
          <cell r="W388">
            <v>1</v>
          </cell>
          <cell r="X388">
            <v>1</v>
          </cell>
          <cell r="Y388">
            <v>1</v>
          </cell>
          <cell r="Z388">
            <v>1</v>
          </cell>
          <cell r="AA388">
            <v>1</v>
          </cell>
          <cell r="AB388">
            <v>1</v>
          </cell>
          <cell r="AC388">
            <v>1</v>
          </cell>
          <cell r="AD388">
            <v>1</v>
          </cell>
          <cell r="AP388">
            <v>3</v>
          </cell>
          <cell r="AQ388">
            <v>8</v>
          </cell>
          <cell r="AR388">
            <v>1</v>
          </cell>
          <cell r="AZ388">
            <v>1</v>
          </cell>
          <cell r="BA388">
            <v>1</v>
          </cell>
          <cell r="BB388">
            <v>1</v>
          </cell>
          <cell r="BC388">
            <v>1</v>
          </cell>
          <cell r="BD388">
            <v>1</v>
          </cell>
          <cell r="BE388">
            <v>1</v>
          </cell>
          <cell r="BF388">
            <v>1</v>
          </cell>
          <cell r="BG388">
            <v>1</v>
          </cell>
          <cell r="BH388">
            <v>1</v>
          </cell>
          <cell r="BI388">
            <v>1</v>
          </cell>
          <cell r="BJ388">
            <v>1</v>
          </cell>
          <cell r="BK388">
            <v>1</v>
          </cell>
          <cell r="BL388">
            <v>1</v>
          </cell>
          <cell r="BM388">
            <v>1</v>
          </cell>
          <cell r="BN388">
            <v>1</v>
          </cell>
          <cell r="BO388">
            <v>1</v>
          </cell>
          <cell r="BP388">
            <v>1</v>
          </cell>
          <cell r="BQ388">
            <v>1</v>
          </cell>
          <cell r="BR388">
            <v>1</v>
          </cell>
          <cell r="BS388">
            <v>1</v>
          </cell>
        </row>
        <row r="389">
          <cell r="K389">
            <v>1</v>
          </cell>
          <cell r="L389">
            <v>1</v>
          </cell>
          <cell r="M389">
            <v>1</v>
          </cell>
          <cell r="N389">
            <v>1</v>
          </cell>
          <cell r="O389">
            <v>1</v>
          </cell>
          <cell r="P389">
            <v>1</v>
          </cell>
          <cell r="Q389">
            <v>1</v>
          </cell>
          <cell r="R389">
            <v>1</v>
          </cell>
          <cell r="S389">
            <v>1</v>
          </cell>
          <cell r="T389">
            <v>1</v>
          </cell>
          <cell r="U389">
            <v>1</v>
          </cell>
          <cell r="V389">
            <v>1</v>
          </cell>
          <cell r="W389">
            <v>1</v>
          </cell>
          <cell r="X389">
            <v>1</v>
          </cell>
          <cell r="Y389">
            <v>1</v>
          </cell>
          <cell r="Z389">
            <v>1</v>
          </cell>
          <cell r="AA389">
            <v>1</v>
          </cell>
          <cell r="AB389">
            <v>1</v>
          </cell>
          <cell r="AC389">
            <v>1</v>
          </cell>
          <cell r="AD389">
            <v>1</v>
          </cell>
          <cell r="AP389">
            <v>3</v>
          </cell>
          <cell r="AQ389">
            <v>8</v>
          </cell>
          <cell r="AR389">
            <v>2</v>
          </cell>
          <cell r="AZ389">
            <v>1</v>
          </cell>
          <cell r="BA389">
            <v>1</v>
          </cell>
          <cell r="BB389">
            <v>1</v>
          </cell>
          <cell r="BC389">
            <v>1</v>
          </cell>
          <cell r="BD389">
            <v>1</v>
          </cell>
          <cell r="BE389">
            <v>1</v>
          </cell>
          <cell r="BF389">
            <v>1</v>
          </cell>
          <cell r="BG389">
            <v>1</v>
          </cell>
          <cell r="BH389">
            <v>1</v>
          </cell>
          <cell r="BI389">
            <v>1</v>
          </cell>
          <cell r="BJ389">
            <v>1</v>
          </cell>
          <cell r="BK389">
            <v>1</v>
          </cell>
          <cell r="BL389">
            <v>1</v>
          </cell>
          <cell r="BM389">
            <v>1</v>
          </cell>
          <cell r="BN389">
            <v>1</v>
          </cell>
          <cell r="BO389">
            <v>1</v>
          </cell>
          <cell r="BP389">
            <v>1</v>
          </cell>
          <cell r="BQ389">
            <v>1</v>
          </cell>
          <cell r="BR389">
            <v>1</v>
          </cell>
          <cell r="BS389">
            <v>1</v>
          </cell>
        </row>
        <row r="390">
          <cell r="K390">
            <v>1</v>
          </cell>
          <cell r="L390">
            <v>1</v>
          </cell>
          <cell r="M390">
            <v>1</v>
          </cell>
          <cell r="N390">
            <v>1</v>
          </cell>
          <cell r="O390">
            <v>1</v>
          </cell>
          <cell r="P390">
            <v>1</v>
          </cell>
          <cell r="Q390">
            <v>1</v>
          </cell>
          <cell r="R390">
            <v>1</v>
          </cell>
          <cell r="S390">
            <v>1</v>
          </cell>
          <cell r="T390">
            <v>1</v>
          </cell>
          <cell r="U390">
            <v>1</v>
          </cell>
          <cell r="V390">
            <v>1</v>
          </cell>
          <cell r="W390">
            <v>1</v>
          </cell>
          <cell r="X390">
            <v>1</v>
          </cell>
          <cell r="Y390">
            <v>1</v>
          </cell>
          <cell r="Z390">
            <v>1</v>
          </cell>
          <cell r="AA390">
            <v>1</v>
          </cell>
          <cell r="AB390">
            <v>1</v>
          </cell>
          <cell r="AC390">
            <v>1</v>
          </cell>
          <cell r="AD390">
            <v>1</v>
          </cell>
          <cell r="AP390">
            <v>3</v>
          </cell>
          <cell r="AQ390">
            <v>8</v>
          </cell>
          <cell r="AR390">
            <v>3</v>
          </cell>
          <cell r="AZ390">
            <v>1</v>
          </cell>
          <cell r="BA390">
            <v>1</v>
          </cell>
          <cell r="BB390">
            <v>1</v>
          </cell>
          <cell r="BC390">
            <v>1</v>
          </cell>
          <cell r="BD390">
            <v>1</v>
          </cell>
          <cell r="BE390">
            <v>1</v>
          </cell>
          <cell r="BF390">
            <v>1</v>
          </cell>
          <cell r="BG390">
            <v>1</v>
          </cell>
          <cell r="BH390">
            <v>1</v>
          </cell>
          <cell r="BI390">
            <v>1</v>
          </cell>
          <cell r="BJ390">
            <v>1</v>
          </cell>
          <cell r="BK390">
            <v>1</v>
          </cell>
          <cell r="BL390">
            <v>1</v>
          </cell>
          <cell r="BM390">
            <v>1</v>
          </cell>
          <cell r="BN390">
            <v>1</v>
          </cell>
          <cell r="BO390">
            <v>1</v>
          </cell>
          <cell r="BP390">
            <v>1</v>
          </cell>
          <cell r="BQ390">
            <v>1</v>
          </cell>
          <cell r="BR390">
            <v>1</v>
          </cell>
          <cell r="BS390">
            <v>1</v>
          </cell>
        </row>
        <row r="391">
          <cell r="K391">
            <v>1</v>
          </cell>
          <cell r="L391">
            <v>1</v>
          </cell>
          <cell r="M391">
            <v>1</v>
          </cell>
          <cell r="N391">
            <v>1</v>
          </cell>
          <cell r="O391">
            <v>1</v>
          </cell>
          <cell r="P391">
            <v>1</v>
          </cell>
          <cell r="Q391">
            <v>1</v>
          </cell>
          <cell r="R391">
            <v>1</v>
          </cell>
          <cell r="S391">
            <v>1</v>
          </cell>
          <cell r="T391">
            <v>1</v>
          </cell>
          <cell r="U391">
            <v>1</v>
          </cell>
          <cell r="V391">
            <v>1</v>
          </cell>
          <cell r="W391">
            <v>1</v>
          </cell>
          <cell r="X391">
            <v>1</v>
          </cell>
          <cell r="Y391">
            <v>1</v>
          </cell>
          <cell r="Z391">
            <v>1</v>
          </cell>
          <cell r="AA391">
            <v>1</v>
          </cell>
          <cell r="AB391">
            <v>1</v>
          </cell>
          <cell r="AC391">
            <v>1</v>
          </cell>
          <cell r="AD391">
            <v>1</v>
          </cell>
          <cell r="AP391">
            <v>3</v>
          </cell>
          <cell r="AQ391">
            <v>8</v>
          </cell>
          <cell r="AR391">
            <v>4</v>
          </cell>
          <cell r="AZ391">
            <v>1</v>
          </cell>
          <cell r="BA391">
            <v>1</v>
          </cell>
          <cell r="BB391">
            <v>1</v>
          </cell>
          <cell r="BC391">
            <v>1</v>
          </cell>
          <cell r="BD391">
            <v>1</v>
          </cell>
          <cell r="BE391">
            <v>1</v>
          </cell>
          <cell r="BF391">
            <v>1</v>
          </cell>
          <cell r="BG391">
            <v>1</v>
          </cell>
          <cell r="BH391">
            <v>1</v>
          </cell>
          <cell r="BI391">
            <v>1</v>
          </cell>
          <cell r="BJ391">
            <v>1</v>
          </cell>
          <cell r="BK391">
            <v>1</v>
          </cell>
          <cell r="BL391">
            <v>1</v>
          </cell>
          <cell r="BM391">
            <v>1</v>
          </cell>
          <cell r="BN391">
            <v>1</v>
          </cell>
          <cell r="BO391">
            <v>1</v>
          </cell>
          <cell r="BP391">
            <v>1</v>
          </cell>
          <cell r="BQ391">
            <v>1</v>
          </cell>
          <cell r="BR391">
            <v>1</v>
          </cell>
          <cell r="BS391">
            <v>1</v>
          </cell>
        </row>
        <row r="392">
          <cell r="K392">
            <v>1</v>
          </cell>
          <cell r="L392">
            <v>1</v>
          </cell>
          <cell r="M392">
            <v>1</v>
          </cell>
          <cell r="N392">
            <v>1</v>
          </cell>
          <cell r="O392">
            <v>1</v>
          </cell>
          <cell r="P392">
            <v>1</v>
          </cell>
          <cell r="Q392">
            <v>1</v>
          </cell>
          <cell r="R392">
            <v>1</v>
          </cell>
          <cell r="S392">
            <v>1</v>
          </cell>
          <cell r="T392">
            <v>1</v>
          </cell>
          <cell r="U392">
            <v>1</v>
          </cell>
          <cell r="V392">
            <v>1</v>
          </cell>
          <cell r="W392">
            <v>1</v>
          </cell>
          <cell r="X392">
            <v>1</v>
          </cell>
          <cell r="Y392">
            <v>1</v>
          </cell>
          <cell r="Z392">
            <v>1</v>
          </cell>
          <cell r="AA392">
            <v>1</v>
          </cell>
          <cell r="AB392">
            <v>1</v>
          </cell>
          <cell r="AC392">
            <v>1</v>
          </cell>
          <cell r="AD392">
            <v>1</v>
          </cell>
          <cell r="AP392">
            <v>3</v>
          </cell>
          <cell r="AQ392">
            <v>8</v>
          </cell>
          <cell r="AR392">
            <v>5</v>
          </cell>
          <cell r="AZ392">
            <v>1</v>
          </cell>
          <cell r="BA392">
            <v>1</v>
          </cell>
          <cell r="BB392">
            <v>1</v>
          </cell>
          <cell r="BC392">
            <v>1</v>
          </cell>
          <cell r="BD392">
            <v>1</v>
          </cell>
          <cell r="BE392">
            <v>1</v>
          </cell>
          <cell r="BF392">
            <v>1</v>
          </cell>
          <cell r="BG392">
            <v>1</v>
          </cell>
          <cell r="BH392">
            <v>1</v>
          </cell>
          <cell r="BI392">
            <v>1</v>
          </cell>
          <cell r="BJ392">
            <v>1</v>
          </cell>
          <cell r="BK392">
            <v>1</v>
          </cell>
          <cell r="BL392">
            <v>1</v>
          </cell>
          <cell r="BM392">
            <v>1</v>
          </cell>
          <cell r="BN392">
            <v>1</v>
          </cell>
          <cell r="BO392">
            <v>1</v>
          </cell>
          <cell r="BP392">
            <v>1</v>
          </cell>
          <cell r="BQ392">
            <v>1</v>
          </cell>
          <cell r="BR392">
            <v>1</v>
          </cell>
          <cell r="BS392">
            <v>1</v>
          </cell>
        </row>
        <row r="393">
          <cell r="K393">
            <v>1</v>
          </cell>
          <cell r="L393">
            <v>1</v>
          </cell>
          <cell r="M393">
            <v>1</v>
          </cell>
          <cell r="N393">
            <v>1</v>
          </cell>
          <cell r="O393">
            <v>1</v>
          </cell>
          <cell r="P393">
            <v>1</v>
          </cell>
          <cell r="Q393">
            <v>1</v>
          </cell>
          <cell r="R393">
            <v>1</v>
          </cell>
          <cell r="S393">
            <v>1</v>
          </cell>
          <cell r="T393">
            <v>1</v>
          </cell>
          <cell r="U393">
            <v>1</v>
          </cell>
          <cell r="V393">
            <v>1</v>
          </cell>
          <cell r="W393">
            <v>1</v>
          </cell>
          <cell r="X393">
            <v>1</v>
          </cell>
          <cell r="Y393">
            <v>1</v>
          </cell>
          <cell r="Z393">
            <v>1</v>
          </cell>
          <cell r="AA393">
            <v>1</v>
          </cell>
          <cell r="AB393">
            <v>1</v>
          </cell>
          <cell r="AC393">
            <v>1</v>
          </cell>
          <cell r="AD393">
            <v>1</v>
          </cell>
          <cell r="AP393">
            <v>3</v>
          </cell>
          <cell r="AQ393">
            <v>8</v>
          </cell>
          <cell r="AR393">
            <v>6</v>
          </cell>
          <cell r="AZ393">
            <v>1</v>
          </cell>
          <cell r="BA393">
            <v>1</v>
          </cell>
          <cell r="BB393">
            <v>1</v>
          </cell>
          <cell r="BC393">
            <v>1</v>
          </cell>
          <cell r="BD393">
            <v>1</v>
          </cell>
          <cell r="BE393">
            <v>1</v>
          </cell>
          <cell r="BF393">
            <v>1</v>
          </cell>
          <cell r="BG393">
            <v>1</v>
          </cell>
          <cell r="BH393">
            <v>1</v>
          </cell>
          <cell r="BI393">
            <v>1</v>
          </cell>
          <cell r="BJ393">
            <v>1</v>
          </cell>
          <cell r="BK393">
            <v>1</v>
          </cell>
          <cell r="BL393">
            <v>1</v>
          </cell>
          <cell r="BM393">
            <v>1</v>
          </cell>
          <cell r="BN393">
            <v>1</v>
          </cell>
          <cell r="BO393">
            <v>1</v>
          </cell>
          <cell r="BP393">
            <v>1</v>
          </cell>
          <cell r="BQ393">
            <v>1</v>
          </cell>
          <cell r="BR393">
            <v>1</v>
          </cell>
          <cell r="BS393">
            <v>1</v>
          </cell>
        </row>
        <row r="394">
          <cell r="K394">
            <v>1</v>
          </cell>
          <cell r="L394">
            <v>1</v>
          </cell>
          <cell r="M394">
            <v>1</v>
          </cell>
          <cell r="N394">
            <v>1</v>
          </cell>
          <cell r="O394">
            <v>1</v>
          </cell>
          <cell r="P394">
            <v>1</v>
          </cell>
          <cell r="Q394">
            <v>1</v>
          </cell>
          <cell r="R394">
            <v>1</v>
          </cell>
          <cell r="S394">
            <v>1</v>
          </cell>
          <cell r="T394">
            <v>1</v>
          </cell>
          <cell r="U394">
            <v>1</v>
          </cell>
          <cell r="V394">
            <v>1</v>
          </cell>
          <cell r="W394">
            <v>1</v>
          </cell>
          <cell r="X394">
            <v>1</v>
          </cell>
          <cell r="Y394">
            <v>1</v>
          </cell>
          <cell r="Z394">
            <v>1</v>
          </cell>
          <cell r="AA394">
            <v>1</v>
          </cell>
          <cell r="AB394">
            <v>1</v>
          </cell>
          <cell r="AC394">
            <v>1</v>
          </cell>
          <cell r="AD394">
            <v>1</v>
          </cell>
          <cell r="AP394">
            <v>3</v>
          </cell>
          <cell r="AQ394">
            <v>8</v>
          </cell>
          <cell r="AR394">
            <v>7</v>
          </cell>
          <cell r="AZ394">
            <v>1</v>
          </cell>
          <cell r="BA394">
            <v>1</v>
          </cell>
          <cell r="BB394">
            <v>1</v>
          </cell>
          <cell r="BC394">
            <v>1</v>
          </cell>
          <cell r="BD394">
            <v>1</v>
          </cell>
          <cell r="BE394">
            <v>1</v>
          </cell>
          <cell r="BF394">
            <v>1</v>
          </cell>
          <cell r="BG394">
            <v>1</v>
          </cell>
          <cell r="BH394">
            <v>1</v>
          </cell>
          <cell r="BI394">
            <v>1</v>
          </cell>
          <cell r="BJ394">
            <v>1</v>
          </cell>
          <cell r="BK394">
            <v>1</v>
          </cell>
          <cell r="BL394">
            <v>1</v>
          </cell>
          <cell r="BM394">
            <v>1</v>
          </cell>
          <cell r="BN394">
            <v>1</v>
          </cell>
          <cell r="BO394">
            <v>1</v>
          </cell>
          <cell r="BP394">
            <v>1</v>
          </cell>
          <cell r="BQ394">
            <v>1</v>
          </cell>
          <cell r="BR394">
            <v>1</v>
          </cell>
          <cell r="BS394">
            <v>1</v>
          </cell>
        </row>
        <row r="395">
          <cell r="K395">
            <v>1</v>
          </cell>
          <cell r="L395">
            <v>1</v>
          </cell>
          <cell r="M395">
            <v>1</v>
          </cell>
          <cell r="N395">
            <v>1</v>
          </cell>
          <cell r="O395">
            <v>1</v>
          </cell>
          <cell r="P395">
            <v>1</v>
          </cell>
          <cell r="Q395">
            <v>1</v>
          </cell>
          <cell r="R395">
            <v>1</v>
          </cell>
          <cell r="S395">
            <v>1</v>
          </cell>
          <cell r="T395">
            <v>1</v>
          </cell>
          <cell r="U395">
            <v>1</v>
          </cell>
          <cell r="V395">
            <v>1</v>
          </cell>
          <cell r="W395">
            <v>1</v>
          </cell>
          <cell r="X395">
            <v>1</v>
          </cell>
          <cell r="Y395">
            <v>1</v>
          </cell>
          <cell r="Z395">
            <v>1</v>
          </cell>
          <cell r="AA395">
            <v>1</v>
          </cell>
          <cell r="AB395">
            <v>1</v>
          </cell>
          <cell r="AC395">
            <v>1</v>
          </cell>
          <cell r="AD395">
            <v>1</v>
          </cell>
          <cell r="AP395">
            <v>3</v>
          </cell>
          <cell r="AQ395">
            <v>8</v>
          </cell>
          <cell r="AR395">
            <v>8</v>
          </cell>
          <cell r="AZ395">
            <v>1</v>
          </cell>
          <cell r="BA395">
            <v>1</v>
          </cell>
          <cell r="BB395">
            <v>1</v>
          </cell>
          <cell r="BC395">
            <v>1</v>
          </cell>
          <cell r="BD395">
            <v>1</v>
          </cell>
          <cell r="BE395">
            <v>1</v>
          </cell>
          <cell r="BF395">
            <v>1</v>
          </cell>
          <cell r="BG395">
            <v>1</v>
          </cell>
          <cell r="BH395">
            <v>1</v>
          </cell>
          <cell r="BI395">
            <v>1</v>
          </cell>
          <cell r="BJ395">
            <v>1</v>
          </cell>
          <cell r="BK395">
            <v>1</v>
          </cell>
          <cell r="BL395">
            <v>1</v>
          </cell>
          <cell r="BM395">
            <v>1</v>
          </cell>
          <cell r="BN395">
            <v>1</v>
          </cell>
          <cell r="BO395">
            <v>1</v>
          </cell>
          <cell r="BP395">
            <v>1</v>
          </cell>
          <cell r="BQ395">
            <v>1</v>
          </cell>
          <cell r="BR395">
            <v>1</v>
          </cell>
          <cell r="BS395">
            <v>1</v>
          </cell>
        </row>
        <row r="396">
          <cell r="K396">
            <v>1</v>
          </cell>
          <cell r="L396">
            <v>1</v>
          </cell>
          <cell r="M396">
            <v>1</v>
          </cell>
          <cell r="N396">
            <v>1</v>
          </cell>
          <cell r="O396">
            <v>1</v>
          </cell>
          <cell r="P396">
            <v>1</v>
          </cell>
          <cell r="Q396">
            <v>1</v>
          </cell>
          <cell r="R396">
            <v>1</v>
          </cell>
          <cell r="S396">
            <v>1</v>
          </cell>
          <cell r="T396">
            <v>1</v>
          </cell>
          <cell r="U396">
            <v>1</v>
          </cell>
          <cell r="V396">
            <v>1</v>
          </cell>
          <cell r="W396">
            <v>1</v>
          </cell>
          <cell r="X396">
            <v>1</v>
          </cell>
          <cell r="Y396">
            <v>1</v>
          </cell>
          <cell r="Z396">
            <v>1</v>
          </cell>
          <cell r="AA396">
            <v>1</v>
          </cell>
          <cell r="AB396">
            <v>1</v>
          </cell>
          <cell r="AC396">
            <v>1</v>
          </cell>
          <cell r="AD396">
            <v>1</v>
          </cell>
          <cell r="AP396">
            <v>3</v>
          </cell>
          <cell r="AQ396">
            <v>8</v>
          </cell>
          <cell r="AR396">
            <v>9</v>
          </cell>
          <cell r="AZ396">
            <v>1</v>
          </cell>
          <cell r="BA396">
            <v>1</v>
          </cell>
          <cell r="BB396">
            <v>1</v>
          </cell>
          <cell r="BC396">
            <v>1</v>
          </cell>
          <cell r="BD396">
            <v>1</v>
          </cell>
          <cell r="BE396">
            <v>1</v>
          </cell>
          <cell r="BF396">
            <v>1</v>
          </cell>
          <cell r="BG396">
            <v>1</v>
          </cell>
          <cell r="BH396">
            <v>1</v>
          </cell>
          <cell r="BI396">
            <v>1</v>
          </cell>
          <cell r="BJ396">
            <v>1</v>
          </cell>
          <cell r="BK396">
            <v>1</v>
          </cell>
          <cell r="BL396">
            <v>1</v>
          </cell>
          <cell r="BM396">
            <v>1</v>
          </cell>
          <cell r="BN396">
            <v>1</v>
          </cell>
          <cell r="BO396">
            <v>1</v>
          </cell>
          <cell r="BP396">
            <v>1</v>
          </cell>
          <cell r="BQ396">
            <v>1</v>
          </cell>
          <cell r="BR396">
            <v>1</v>
          </cell>
          <cell r="BS396">
            <v>1</v>
          </cell>
        </row>
        <row r="397">
          <cell r="K397">
            <v>1</v>
          </cell>
          <cell r="L397">
            <v>1</v>
          </cell>
          <cell r="M397">
            <v>1</v>
          </cell>
          <cell r="N397">
            <v>1</v>
          </cell>
          <cell r="O397">
            <v>1</v>
          </cell>
          <cell r="P397">
            <v>1</v>
          </cell>
          <cell r="Q397">
            <v>1</v>
          </cell>
          <cell r="R397">
            <v>1</v>
          </cell>
          <cell r="S397">
            <v>1</v>
          </cell>
          <cell r="T397">
            <v>1</v>
          </cell>
          <cell r="U397">
            <v>1</v>
          </cell>
          <cell r="V397">
            <v>1</v>
          </cell>
          <cell r="W397">
            <v>1</v>
          </cell>
          <cell r="X397">
            <v>1</v>
          </cell>
          <cell r="Y397">
            <v>1</v>
          </cell>
          <cell r="Z397">
            <v>1</v>
          </cell>
          <cell r="AA397">
            <v>1</v>
          </cell>
          <cell r="AB397">
            <v>1</v>
          </cell>
          <cell r="AC397">
            <v>1</v>
          </cell>
          <cell r="AD397">
            <v>1</v>
          </cell>
          <cell r="AP397">
            <v>3</v>
          </cell>
          <cell r="AQ397">
            <v>8</v>
          </cell>
          <cell r="AR397">
            <v>10</v>
          </cell>
          <cell r="AZ397">
            <v>1</v>
          </cell>
          <cell r="BA397">
            <v>1</v>
          </cell>
          <cell r="BB397">
            <v>1</v>
          </cell>
          <cell r="BC397">
            <v>1</v>
          </cell>
          <cell r="BD397">
            <v>1</v>
          </cell>
          <cell r="BE397">
            <v>1</v>
          </cell>
          <cell r="BF397">
            <v>1</v>
          </cell>
          <cell r="BG397">
            <v>1</v>
          </cell>
          <cell r="BH397">
            <v>1</v>
          </cell>
          <cell r="BI397">
            <v>1</v>
          </cell>
          <cell r="BJ397">
            <v>1</v>
          </cell>
          <cell r="BK397">
            <v>1</v>
          </cell>
          <cell r="BL397">
            <v>1</v>
          </cell>
          <cell r="BM397">
            <v>1</v>
          </cell>
          <cell r="BN397">
            <v>1</v>
          </cell>
          <cell r="BO397">
            <v>1</v>
          </cell>
          <cell r="BP397">
            <v>1</v>
          </cell>
          <cell r="BQ397">
            <v>1</v>
          </cell>
          <cell r="BR397">
            <v>1</v>
          </cell>
          <cell r="BS397">
            <v>1</v>
          </cell>
        </row>
        <row r="398">
          <cell r="K398">
            <v>1</v>
          </cell>
          <cell r="L398">
            <v>1</v>
          </cell>
          <cell r="M398">
            <v>1</v>
          </cell>
          <cell r="N398">
            <v>1</v>
          </cell>
          <cell r="O398">
            <v>1</v>
          </cell>
          <cell r="P398">
            <v>1</v>
          </cell>
          <cell r="Q398">
            <v>1</v>
          </cell>
          <cell r="R398">
            <v>1</v>
          </cell>
          <cell r="S398">
            <v>1</v>
          </cell>
          <cell r="T398">
            <v>1</v>
          </cell>
          <cell r="U398">
            <v>1</v>
          </cell>
          <cell r="V398">
            <v>1</v>
          </cell>
          <cell r="W398">
            <v>1</v>
          </cell>
          <cell r="X398">
            <v>1</v>
          </cell>
          <cell r="Y398">
            <v>1</v>
          </cell>
          <cell r="Z398">
            <v>1</v>
          </cell>
          <cell r="AA398">
            <v>1</v>
          </cell>
          <cell r="AB398">
            <v>1</v>
          </cell>
          <cell r="AC398">
            <v>1</v>
          </cell>
          <cell r="AD398">
            <v>1</v>
          </cell>
          <cell r="AP398">
            <v>3</v>
          </cell>
          <cell r="AQ398">
            <v>9</v>
          </cell>
          <cell r="AR398">
            <v>1</v>
          </cell>
          <cell r="AZ398">
            <v>1</v>
          </cell>
          <cell r="BA398">
            <v>1</v>
          </cell>
          <cell r="BB398">
            <v>1</v>
          </cell>
          <cell r="BC398">
            <v>1</v>
          </cell>
          <cell r="BD398">
            <v>1</v>
          </cell>
          <cell r="BE398">
            <v>1</v>
          </cell>
          <cell r="BF398">
            <v>1</v>
          </cell>
          <cell r="BG398">
            <v>1</v>
          </cell>
          <cell r="BH398">
            <v>1</v>
          </cell>
          <cell r="BI398">
            <v>1</v>
          </cell>
          <cell r="BJ398">
            <v>1</v>
          </cell>
          <cell r="BK398">
            <v>1</v>
          </cell>
          <cell r="BL398">
            <v>1</v>
          </cell>
          <cell r="BM398">
            <v>1</v>
          </cell>
          <cell r="BN398">
            <v>1</v>
          </cell>
          <cell r="BO398">
            <v>1</v>
          </cell>
          <cell r="BP398">
            <v>1</v>
          </cell>
          <cell r="BQ398">
            <v>1</v>
          </cell>
          <cell r="BR398">
            <v>1</v>
          </cell>
          <cell r="BS398">
            <v>1</v>
          </cell>
        </row>
        <row r="399">
          <cell r="K399">
            <v>1</v>
          </cell>
          <cell r="L399">
            <v>1</v>
          </cell>
          <cell r="M399">
            <v>1</v>
          </cell>
          <cell r="N399">
            <v>1</v>
          </cell>
          <cell r="O399">
            <v>1</v>
          </cell>
          <cell r="P399">
            <v>1</v>
          </cell>
          <cell r="Q399">
            <v>1</v>
          </cell>
          <cell r="R399">
            <v>1</v>
          </cell>
          <cell r="S399">
            <v>1</v>
          </cell>
          <cell r="T399">
            <v>1</v>
          </cell>
          <cell r="U399">
            <v>1</v>
          </cell>
          <cell r="V399">
            <v>1</v>
          </cell>
          <cell r="W399">
            <v>1</v>
          </cell>
          <cell r="X399">
            <v>1</v>
          </cell>
          <cell r="Y399">
            <v>1</v>
          </cell>
          <cell r="Z399">
            <v>1</v>
          </cell>
          <cell r="AA399">
            <v>1</v>
          </cell>
          <cell r="AB399">
            <v>1</v>
          </cell>
          <cell r="AC399">
            <v>1</v>
          </cell>
          <cell r="AD399">
            <v>1</v>
          </cell>
          <cell r="AP399">
            <v>3</v>
          </cell>
          <cell r="AQ399">
            <v>9</v>
          </cell>
          <cell r="AR399">
            <v>2</v>
          </cell>
          <cell r="AZ399">
            <v>1</v>
          </cell>
          <cell r="BA399">
            <v>1</v>
          </cell>
          <cell r="BB399">
            <v>1</v>
          </cell>
          <cell r="BC399">
            <v>1</v>
          </cell>
          <cell r="BD399">
            <v>1</v>
          </cell>
          <cell r="BE399">
            <v>1</v>
          </cell>
          <cell r="BF399">
            <v>1</v>
          </cell>
          <cell r="BG399">
            <v>1</v>
          </cell>
          <cell r="BH399">
            <v>1</v>
          </cell>
          <cell r="BI399">
            <v>1</v>
          </cell>
          <cell r="BJ399">
            <v>1</v>
          </cell>
          <cell r="BK399">
            <v>1</v>
          </cell>
          <cell r="BL399">
            <v>1</v>
          </cell>
          <cell r="BM399">
            <v>1</v>
          </cell>
          <cell r="BN399">
            <v>1</v>
          </cell>
          <cell r="BO399">
            <v>1</v>
          </cell>
          <cell r="BP399">
            <v>1</v>
          </cell>
          <cell r="BQ399">
            <v>1</v>
          </cell>
          <cell r="BR399">
            <v>1</v>
          </cell>
          <cell r="BS399">
            <v>1</v>
          </cell>
        </row>
        <row r="400">
          <cell r="K400">
            <v>1</v>
          </cell>
          <cell r="L400">
            <v>1</v>
          </cell>
          <cell r="M400">
            <v>1</v>
          </cell>
          <cell r="N400">
            <v>1</v>
          </cell>
          <cell r="O400">
            <v>1</v>
          </cell>
          <cell r="P400">
            <v>1</v>
          </cell>
          <cell r="Q400">
            <v>1</v>
          </cell>
          <cell r="R400">
            <v>1</v>
          </cell>
          <cell r="S400">
            <v>1</v>
          </cell>
          <cell r="T400">
            <v>1</v>
          </cell>
          <cell r="U400">
            <v>1</v>
          </cell>
          <cell r="V400">
            <v>1</v>
          </cell>
          <cell r="W400">
            <v>1</v>
          </cell>
          <cell r="X400">
            <v>1</v>
          </cell>
          <cell r="Y400">
            <v>1</v>
          </cell>
          <cell r="Z400">
            <v>1</v>
          </cell>
          <cell r="AA400">
            <v>1</v>
          </cell>
          <cell r="AB400">
            <v>1</v>
          </cell>
          <cell r="AC400">
            <v>1</v>
          </cell>
          <cell r="AD400">
            <v>1</v>
          </cell>
          <cell r="AP400">
            <v>3</v>
          </cell>
          <cell r="AQ400">
            <v>9</v>
          </cell>
          <cell r="AR400">
            <v>3</v>
          </cell>
          <cell r="AZ400">
            <v>1</v>
          </cell>
          <cell r="BA400">
            <v>1</v>
          </cell>
          <cell r="BB400">
            <v>1</v>
          </cell>
          <cell r="BC400">
            <v>1</v>
          </cell>
          <cell r="BD400">
            <v>1</v>
          </cell>
          <cell r="BE400">
            <v>1</v>
          </cell>
          <cell r="BF400">
            <v>1</v>
          </cell>
          <cell r="BG400">
            <v>1</v>
          </cell>
          <cell r="BH400">
            <v>1</v>
          </cell>
          <cell r="BI400">
            <v>1</v>
          </cell>
          <cell r="BJ400">
            <v>1</v>
          </cell>
          <cell r="BK400">
            <v>1</v>
          </cell>
          <cell r="BL400">
            <v>1</v>
          </cell>
          <cell r="BM400">
            <v>1</v>
          </cell>
          <cell r="BN400">
            <v>1</v>
          </cell>
          <cell r="BO400">
            <v>1</v>
          </cell>
          <cell r="BP400">
            <v>1</v>
          </cell>
          <cell r="BQ400">
            <v>1</v>
          </cell>
          <cell r="BR400">
            <v>1</v>
          </cell>
          <cell r="BS400">
            <v>1</v>
          </cell>
        </row>
        <row r="401">
          <cell r="K401">
            <v>1</v>
          </cell>
          <cell r="L401">
            <v>1</v>
          </cell>
          <cell r="M401">
            <v>1</v>
          </cell>
          <cell r="N401">
            <v>1</v>
          </cell>
          <cell r="O401">
            <v>1</v>
          </cell>
          <cell r="P401">
            <v>1</v>
          </cell>
          <cell r="Q401">
            <v>1</v>
          </cell>
          <cell r="R401">
            <v>1</v>
          </cell>
          <cell r="S401">
            <v>1</v>
          </cell>
          <cell r="T401">
            <v>1</v>
          </cell>
          <cell r="U401">
            <v>1</v>
          </cell>
          <cell r="V401">
            <v>1</v>
          </cell>
          <cell r="W401">
            <v>1</v>
          </cell>
          <cell r="X401">
            <v>1</v>
          </cell>
          <cell r="Y401">
            <v>1</v>
          </cell>
          <cell r="Z401">
            <v>1</v>
          </cell>
          <cell r="AA401">
            <v>1</v>
          </cell>
          <cell r="AB401">
            <v>1</v>
          </cell>
          <cell r="AC401">
            <v>1</v>
          </cell>
          <cell r="AD401">
            <v>1</v>
          </cell>
          <cell r="AP401">
            <v>3</v>
          </cell>
          <cell r="AQ401">
            <v>9</v>
          </cell>
          <cell r="AR401">
            <v>4</v>
          </cell>
          <cell r="AZ401">
            <v>1</v>
          </cell>
          <cell r="BA401">
            <v>1</v>
          </cell>
          <cell r="BB401">
            <v>1</v>
          </cell>
          <cell r="BC401">
            <v>1</v>
          </cell>
          <cell r="BD401">
            <v>1</v>
          </cell>
          <cell r="BE401">
            <v>1</v>
          </cell>
          <cell r="BF401">
            <v>1</v>
          </cell>
          <cell r="BG401">
            <v>1</v>
          </cell>
          <cell r="BH401">
            <v>1</v>
          </cell>
          <cell r="BI401">
            <v>1</v>
          </cell>
          <cell r="BJ401">
            <v>1</v>
          </cell>
          <cell r="BK401">
            <v>1</v>
          </cell>
          <cell r="BL401">
            <v>1</v>
          </cell>
          <cell r="BM401">
            <v>1</v>
          </cell>
          <cell r="BN401">
            <v>1</v>
          </cell>
          <cell r="BO401">
            <v>1</v>
          </cell>
          <cell r="BP401">
            <v>1</v>
          </cell>
          <cell r="BQ401">
            <v>1</v>
          </cell>
          <cell r="BR401">
            <v>1</v>
          </cell>
          <cell r="BS401">
            <v>1</v>
          </cell>
        </row>
        <row r="402">
          <cell r="K402">
            <v>1</v>
          </cell>
          <cell r="L402">
            <v>1</v>
          </cell>
          <cell r="M402">
            <v>1</v>
          </cell>
          <cell r="N402">
            <v>1</v>
          </cell>
          <cell r="O402">
            <v>1</v>
          </cell>
          <cell r="P402">
            <v>1</v>
          </cell>
          <cell r="Q402">
            <v>1</v>
          </cell>
          <cell r="R402">
            <v>1</v>
          </cell>
          <cell r="S402">
            <v>1</v>
          </cell>
          <cell r="T402">
            <v>1</v>
          </cell>
          <cell r="U402">
            <v>1</v>
          </cell>
          <cell r="V402">
            <v>1</v>
          </cell>
          <cell r="W402">
            <v>1</v>
          </cell>
          <cell r="X402">
            <v>1</v>
          </cell>
          <cell r="Y402">
            <v>1</v>
          </cell>
          <cell r="Z402">
            <v>1</v>
          </cell>
          <cell r="AA402">
            <v>1</v>
          </cell>
          <cell r="AB402">
            <v>1</v>
          </cell>
          <cell r="AC402">
            <v>1</v>
          </cell>
          <cell r="AD402">
            <v>1</v>
          </cell>
          <cell r="AP402">
            <v>3</v>
          </cell>
          <cell r="AQ402">
            <v>9</v>
          </cell>
          <cell r="AR402">
            <v>5</v>
          </cell>
          <cell r="AZ402">
            <v>1</v>
          </cell>
          <cell r="BA402">
            <v>1</v>
          </cell>
          <cell r="BB402">
            <v>1</v>
          </cell>
          <cell r="BC402">
            <v>1</v>
          </cell>
          <cell r="BD402">
            <v>1</v>
          </cell>
          <cell r="BE402">
            <v>1</v>
          </cell>
          <cell r="BF402">
            <v>1</v>
          </cell>
          <cell r="BG402">
            <v>1</v>
          </cell>
          <cell r="BH402">
            <v>1</v>
          </cell>
          <cell r="BI402">
            <v>1</v>
          </cell>
          <cell r="BJ402">
            <v>1</v>
          </cell>
          <cell r="BK402">
            <v>1</v>
          </cell>
          <cell r="BL402">
            <v>1</v>
          </cell>
          <cell r="BM402">
            <v>1</v>
          </cell>
          <cell r="BN402">
            <v>1</v>
          </cell>
          <cell r="BO402">
            <v>1</v>
          </cell>
          <cell r="BP402">
            <v>1</v>
          </cell>
          <cell r="BQ402">
            <v>1</v>
          </cell>
          <cell r="BR402">
            <v>1</v>
          </cell>
          <cell r="BS402">
            <v>1</v>
          </cell>
        </row>
        <row r="403">
          <cell r="K403">
            <v>1</v>
          </cell>
          <cell r="L403">
            <v>1</v>
          </cell>
          <cell r="M403">
            <v>1</v>
          </cell>
          <cell r="N403">
            <v>1</v>
          </cell>
          <cell r="O403">
            <v>1</v>
          </cell>
          <cell r="P403">
            <v>1</v>
          </cell>
          <cell r="Q403">
            <v>1</v>
          </cell>
          <cell r="R403">
            <v>1</v>
          </cell>
          <cell r="S403">
            <v>1</v>
          </cell>
          <cell r="T403">
            <v>1</v>
          </cell>
          <cell r="U403">
            <v>1</v>
          </cell>
          <cell r="V403">
            <v>1</v>
          </cell>
          <cell r="W403">
            <v>1</v>
          </cell>
          <cell r="X403">
            <v>1</v>
          </cell>
          <cell r="Y403">
            <v>1</v>
          </cell>
          <cell r="Z403">
            <v>1</v>
          </cell>
          <cell r="AA403">
            <v>1</v>
          </cell>
          <cell r="AB403">
            <v>1</v>
          </cell>
          <cell r="AC403">
            <v>1</v>
          </cell>
          <cell r="AD403">
            <v>1</v>
          </cell>
          <cell r="AP403">
            <v>3</v>
          </cell>
          <cell r="AQ403">
            <v>9</v>
          </cell>
          <cell r="AR403">
            <v>6</v>
          </cell>
          <cell r="AZ403">
            <v>1</v>
          </cell>
          <cell r="BA403">
            <v>1</v>
          </cell>
          <cell r="BB403">
            <v>1</v>
          </cell>
          <cell r="BC403">
            <v>1</v>
          </cell>
          <cell r="BD403">
            <v>1</v>
          </cell>
          <cell r="BE403">
            <v>1</v>
          </cell>
          <cell r="BF403">
            <v>1</v>
          </cell>
          <cell r="BG403">
            <v>1</v>
          </cell>
          <cell r="BH403">
            <v>1</v>
          </cell>
          <cell r="BI403">
            <v>1</v>
          </cell>
          <cell r="BJ403">
            <v>1</v>
          </cell>
          <cell r="BK403">
            <v>1</v>
          </cell>
          <cell r="BL403">
            <v>1</v>
          </cell>
          <cell r="BM403">
            <v>1</v>
          </cell>
          <cell r="BN403">
            <v>1</v>
          </cell>
          <cell r="BO403">
            <v>1</v>
          </cell>
          <cell r="BP403">
            <v>1</v>
          </cell>
          <cell r="BQ403">
            <v>1</v>
          </cell>
          <cell r="BR403">
            <v>1</v>
          </cell>
          <cell r="BS403">
            <v>1</v>
          </cell>
        </row>
        <row r="404">
          <cell r="K404">
            <v>1</v>
          </cell>
          <cell r="L404">
            <v>1</v>
          </cell>
          <cell r="M404">
            <v>1</v>
          </cell>
          <cell r="N404">
            <v>1</v>
          </cell>
          <cell r="O404">
            <v>1</v>
          </cell>
          <cell r="P404">
            <v>1</v>
          </cell>
          <cell r="Q404">
            <v>1</v>
          </cell>
          <cell r="R404">
            <v>1</v>
          </cell>
          <cell r="S404">
            <v>1</v>
          </cell>
          <cell r="T404">
            <v>1</v>
          </cell>
          <cell r="U404">
            <v>1</v>
          </cell>
          <cell r="V404">
            <v>1</v>
          </cell>
          <cell r="W404">
            <v>1</v>
          </cell>
          <cell r="X404">
            <v>1</v>
          </cell>
          <cell r="Y404">
            <v>1</v>
          </cell>
          <cell r="Z404">
            <v>1</v>
          </cell>
          <cell r="AA404">
            <v>1</v>
          </cell>
          <cell r="AB404">
            <v>1</v>
          </cell>
          <cell r="AC404">
            <v>1</v>
          </cell>
          <cell r="AD404">
            <v>1</v>
          </cell>
          <cell r="AP404">
            <v>3</v>
          </cell>
          <cell r="AQ404">
            <v>9</v>
          </cell>
          <cell r="AR404">
            <v>7</v>
          </cell>
          <cell r="AZ404">
            <v>1</v>
          </cell>
          <cell r="BA404">
            <v>1</v>
          </cell>
          <cell r="BB404">
            <v>1</v>
          </cell>
          <cell r="BC404">
            <v>1</v>
          </cell>
          <cell r="BD404">
            <v>1</v>
          </cell>
          <cell r="BE404">
            <v>1</v>
          </cell>
          <cell r="BF404">
            <v>1</v>
          </cell>
          <cell r="BG404">
            <v>1</v>
          </cell>
          <cell r="BH404">
            <v>1</v>
          </cell>
          <cell r="BI404">
            <v>1</v>
          </cell>
          <cell r="BJ404">
            <v>1</v>
          </cell>
          <cell r="BK404">
            <v>1</v>
          </cell>
          <cell r="BL404">
            <v>1</v>
          </cell>
          <cell r="BM404">
            <v>1</v>
          </cell>
          <cell r="BN404">
            <v>1</v>
          </cell>
          <cell r="BO404">
            <v>1</v>
          </cell>
          <cell r="BP404">
            <v>1</v>
          </cell>
          <cell r="BQ404">
            <v>1</v>
          </cell>
          <cell r="BR404">
            <v>1</v>
          </cell>
          <cell r="BS404">
            <v>1</v>
          </cell>
        </row>
        <row r="405">
          <cell r="K405">
            <v>1</v>
          </cell>
          <cell r="L405">
            <v>1</v>
          </cell>
          <cell r="M405">
            <v>1</v>
          </cell>
          <cell r="N405">
            <v>1</v>
          </cell>
          <cell r="O405">
            <v>1</v>
          </cell>
          <cell r="P405">
            <v>1</v>
          </cell>
          <cell r="Q405">
            <v>1</v>
          </cell>
          <cell r="R405">
            <v>1</v>
          </cell>
          <cell r="S405">
            <v>1</v>
          </cell>
          <cell r="T405">
            <v>1</v>
          </cell>
          <cell r="U405">
            <v>1</v>
          </cell>
          <cell r="V405">
            <v>1</v>
          </cell>
          <cell r="W405">
            <v>1</v>
          </cell>
          <cell r="X405">
            <v>1</v>
          </cell>
          <cell r="Y405">
            <v>1</v>
          </cell>
          <cell r="Z405">
            <v>1</v>
          </cell>
          <cell r="AA405">
            <v>1</v>
          </cell>
          <cell r="AB405">
            <v>1</v>
          </cell>
          <cell r="AC405">
            <v>1</v>
          </cell>
          <cell r="AD405">
            <v>1</v>
          </cell>
          <cell r="AP405">
            <v>3</v>
          </cell>
          <cell r="AQ405">
            <v>9</v>
          </cell>
          <cell r="AR405">
            <v>8</v>
          </cell>
          <cell r="AZ405">
            <v>1</v>
          </cell>
          <cell r="BA405">
            <v>1</v>
          </cell>
          <cell r="BB405">
            <v>1</v>
          </cell>
          <cell r="BC405">
            <v>1</v>
          </cell>
          <cell r="BD405">
            <v>1</v>
          </cell>
          <cell r="BE405">
            <v>1</v>
          </cell>
          <cell r="BF405">
            <v>1</v>
          </cell>
          <cell r="BG405">
            <v>1</v>
          </cell>
          <cell r="BH405">
            <v>1</v>
          </cell>
          <cell r="BI405">
            <v>1</v>
          </cell>
          <cell r="BJ405">
            <v>1</v>
          </cell>
          <cell r="BK405">
            <v>1</v>
          </cell>
          <cell r="BL405">
            <v>1</v>
          </cell>
          <cell r="BM405">
            <v>1</v>
          </cell>
          <cell r="BN405">
            <v>1</v>
          </cell>
          <cell r="BO405">
            <v>1</v>
          </cell>
          <cell r="BP405">
            <v>1</v>
          </cell>
          <cell r="BQ405">
            <v>1</v>
          </cell>
          <cell r="BR405">
            <v>1</v>
          </cell>
          <cell r="BS405">
            <v>1</v>
          </cell>
        </row>
        <row r="406">
          <cell r="K406">
            <v>1</v>
          </cell>
          <cell r="L406">
            <v>1</v>
          </cell>
          <cell r="M406">
            <v>1</v>
          </cell>
          <cell r="N406">
            <v>1</v>
          </cell>
          <cell r="O406">
            <v>1</v>
          </cell>
          <cell r="P406">
            <v>1</v>
          </cell>
          <cell r="Q406">
            <v>1</v>
          </cell>
          <cell r="R406">
            <v>1</v>
          </cell>
          <cell r="S406">
            <v>1</v>
          </cell>
          <cell r="T406">
            <v>1</v>
          </cell>
          <cell r="U406">
            <v>1</v>
          </cell>
          <cell r="V406">
            <v>1</v>
          </cell>
          <cell r="W406">
            <v>1</v>
          </cell>
          <cell r="X406">
            <v>1</v>
          </cell>
          <cell r="Y406">
            <v>1</v>
          </cell>
          <cell r="Z406">
            <v>1</v>
          </cell>
          <cell r="AA406">
            <v>1</v>
          </cell>
          <cell r="AB406">
            <v>1</v>
          </cell>
          <cell r="AC406">
            <v>1</v>
          </cell>
          <cell r="AD406">
            <v>1</v>
          </cell>
          <cell r="AP406">
            <v>3</v>
          </cell>
          <cell r="AQ406">
            <v>9</v>
          </cell>
          <cell r="AR406">
            <v>9</v>
          </cell>
          <cell r="AZ406">
            <v>1</v>
          </cell>
          <cell r="BA406">
            <v>1</v>
          </cell>
          <cell r="BB406">
            <v>1</v>
          </cell>
          <cell r="BC406">
            <v>1</v>
          </cell>
          <cell r="BD406">
            <v>1</v>
          </cell>
          <cell r="BE406">
            <v>1</v>
          </cell>
          <cell r="BF406">
            <v>1</v>
          </cell>
          <cell r="BG406">
            <v>1</v>
          </cell>
          <cell r="BH406">
            <v>1</v>
          </cell>
          <cell r="BI406">
            <v>1</v>
          </cell>
          <cell r="BJ406">
            <v>1</v>
          </cell>
          <cell r="BK406">
            <v>1</v>
          </cell>
          <cell r="BL406">
            <v>1</v>
          </cell>
          <cell r="BM406">
            <v>1</v>
          </cell>
          <cell r="BN406">
            <v>1</v>
          </cell>
          <cell r="BO406">
            <v>1</v>
          </cell>
          <cell r="BP406">
            <v>1</v>
          </cell>
          <cell r="BQ406">
            <v>1</v>
          </cell>
          <cell r="BR406">
            <v>1</v>
          </cell>
          <cell r="BS406">
            <v>1</v>
          </cell>
        </row>
        <row r="407">
          <cell r="K407">
            <v>1</v>
          </cell>
          <cell r="L407">
            <v>1</v>
          </cell>
          <cell r="M407">
            <v>1</v>
          </cell>
          <cell r="N407">
            <v>1</v>
          </cell>
          <cell r="O407">
            <v>1</v>
          </cell>
          <cell r="P407">
            <v>1</v>
          </cell>
          <cell r="Q407">
            <v>1</v>
          </cell>
          <cell r="R407">
            <v>1</v>
          </cell>
          <cell r="S407">
            <v>1</v>
          </cell>
          <cell r="T407">
            <v>1</v>
          </cell>
          <cell r="U407">
            <v>1</v>
          </cell>
          <cell r="V407">
            <v>1</v>
          </cell>
          <cell r="W407">
            <v>1</v>
          </cell>
          <cell r="X407">
            <v>1</v>
          </cell>
          <cell r="Y407">
            <v>1</v>
          </cell>
          <cell r="Z407">
            <v>1</v>
          </cell>
          <cell r="AA407">
            <v>1</v>
          </cell>
          <cell r="AB407">
            <v>1</v>
          </cell>
          <cell r="AC407">
            <v>1</v>
          </cell>
          <cell r="AD407">
            <v>1</v>
          </cell>
          <cell r="AP407">
            <v>3</v>
          </cell>
          <cell r="AQ407">
            <v>9</v>
          </cell>
          <cell r="AR407">
            <v>10</v>
          </cell>
          <cell r="AZ407">
            <v>1</v>
          </cell>
          <cell r="BA407">
            <v>1</v>
          </cell>
          <cell r="BB407">
            <v>1</v>
          </cell>
          <cell r="BC407">
            <v>1</v>
          </cell>
          <cell r="BD407">
            <v>1</v>
          </cell>
          <cell r="BE407">
            <v>1</v>
          </cell>
          <cell r="BF407">
            <v>1</v>
          </cell>
          <cell r="BG407">
            <v>1</v>
          </cell>
          <cell r="BH407">
            <v>1</v>
          </cell>
          <cell r="BI407">
            <v>1</v>
          </cell>
          <cell r="BJ407">
            <v>1</v>
          </cell>
          <cell r="BK407">
            <v>1</v>
          </cell>
          <cell r="BL407">
            <v>1</v>
          </cell>
          <cell r="BM407">
            <v>1</v>
          </cell>
          <cell r="BN407">
            <v>1</v>
          </cell>
          <cell r="BO407">
            <v>1</v>
          </cell>
          <cell r="BP407">
            <v>1</v>
          </cell>
          <cell r="BQ407">
            <v>1</v>
          </cell>
          <cell r="BR407">
            <v>1</v>
          </cell>
          <cell r="BS407">
            <v>1</v>
          </cell>
        </row>
        <row r="408">
          <cell r="K408">
            <v>1</v>
          </cell>
          <cell r="L408">
            <v>1</v>
          </cell>
          <cell r="M408">
            <v>1</v>
          </cell>
          <cell r="N408">
            <v>1</v>
          </cell>
          <cell r="O408">
            <v>1</v>
          </cell>
          <cell r="P408">
            <v>1</v>
          </cell>
          <cell r="Q408">
            <v>1</v>
          </cell>
          <cell r="R408">
            <v>1</v>
          </cell>
          <cell r="S408">
            <v>1</v>
          </cell>
          <cell r="T408">
            <v>1</v>
          </cell>
          <cell r="U408">
            <v>1</v>
          </cell>
          <cell r="V408">
            <v>1</v>
          </cell>
          <cell r="W408">
            <v>1</v>
          </cell>
          <cell r="X408">
            <v>1</v>
          </cell>
          <cell r="Y408">
            <v>1</v>
          </cell>
          <cell r="Z408">
            <v>1</v>
          </cell>
          <cell r="AA408">
            <v>1</v>
          </cell>
          <cell r="AB408">
            <v>1</v>
          </cell>
          <cell r="AC408">
            <v>1</v>
          </cell>
          <cell r="AD408">
            <v>1</v>
          </cell>
          <cell r="AP408">
            <v>3</v>
          </cell>
          <cell r="AQ408">
            <v>10</v>
          </cell>
          <cell r="AR408">
            <v>1</v>
          </cell>
          <cell r="AZ408">
            <v>1</v>
          </cell>
          <cell r="BA408">
            <v>1</v>
          </cell>
          <cell r="BB408">
            <v>1</v>
          </cell>
          <cell r="BC408">
            <v>1</v>
          </cell>
          <cell r="BD408">
            <v>1</v>
          </cell>
          <cell r="BE408">
            <v>1</v>
          </cell>
          <cell r="BF408">
            <v>1</v>
          </cell>
          <cell r="BG408">
            <v>1</v>
          </cell>
          <cell r="BH408">
            <v>1</v>
          </cell>
          <cell r="BI408">
            <v>1</v>
          </cell>
          <cell r="BJ408">
            <v>1</v>
          </cell>
          <cell r="BK408">
            <v>1</v>
          </cell>
          <cell r="BL408">
            <v>1</v>
          </cell>
          <cell r="BM408">
            <v>1</v>
          </cell>
          <cell r="BN408">
            <v>1</v>
          </cell>
          <cell r="BO408">
            <v>1</v>
          </cell>
          <cell r="BP408">
            <v>1</v>
          </cell>
          <cell r="BQ408">
            <v>1</v>
          </cell>
          <cell r="BR408">
            <v>1</v>
          </cell>
          <cell r="BS408">
            <v>1</v>
          </cell>
        </row>
        <row r="409">
          <cell r="K409">
            <v>1</v>
          </cell>
          <cell r="L409">
            <v>1</v>
          </cell>
          <cell r="M409">
            <v>1</v>
          </cell>
          <cell r="N409">
            <v>1</v>
          </cell>
          <cell r="O409">
            <v>1</v>
          </cell>
          <cell r="P409">
            <v>1</v>
          </cell>
          <cell r="Q409">
            <v>1</v>
          </cell>
          <cell r="R409">
            <v>1</v>
          </cell>
          <cell r="S409">
            <v>1</v>
          </cell>
          <cell r="T409">
            <v>1</v>
          </cell>
          <cell r="U409">
            <v>1</v>
          </cell>
          <cell r="V409">
            <v>1</v>
          </cell>
          <cell r="W409">
            <v>1</v>
          </cell>
          <cell r="X409">
            <v>1</v>
          </cell>
          <cell r="Y409">
            <v>1</v>
          </cell>
          <cell r="Z409">
            <v>1</v>
          </cell>
          <cell r="AA409">
            <v>1</v>
          </cell>
          <cell r="AB409">
            <v>1</v>
          </cell>
          <cell r="AC409">
            <v>1</v>
          </cell>
          <cell r="AD409">
            <v>1</v>
          </cell>
          <cell r="AP409">
            <v>3</v>
          </cell>
          <cell r="AQ409">
            <v>10</v>
          </cell>
          <cell r="AR409">
            <v>2</v>
          </cell>
          <cell r="AZ409">
            <v>1</v>
          </cell>
          <cell r="BA409">
            <v>1</v>
          </cell>
          <cell r="BB409">
            <v>1</v>
          </cell>
          <cell r="BC409">
            <v>1</v>
          </cell>
          <cell r="BD409">
            <v>1</v>
          </cell>
          <cell r="BE409">
            <v>1</v>
          </cell>
          <cell r="BF409">
            <v>1</v>
          </cell>
          <cell r="BG409">
            <v>1</v>
          </cell>
          <cell r="BH409">
            <v>1</v>
          </cell>
          <cell r="BI409">
            <v>1</v>
          </cell>
          <cell r="BJ409">
            <v>1</v>
          </cell>
          <cell r="BK409">
            <v>1</v>
          </cell>
          <cell r="BL409">
            <v>1</v>
          </cell>
          <cell r="BM409">
            <v>1</v>
          </cell>
          <cell r="BN409">
            <v>1</v>
          </cell>
          <cell r="BO409">
            <v>1</v>
          </cell>
          <cell r="BP409">
            <v>1</v>
          </cell>
          <cell r="BQ409">
            <v>1</v>
          </cell>
          <cell r="BR409">
            <v>1</v>
          </cell>
          <cell r="BS409">
            <v>1</v>
          </cell>
        </row>
        <row r="410">
          <cell r="K410">
            <v>1</v>
          </cell>
          <cell r="L410">
            <v>1</v>
          </cell>
          <cell r="M410">
            <v>1</v>
          </cell>
          <cell r="N410">
            <v>1</v>
          </cell>
          <cell r="O410">
            <v>1</v>
          </cell>
          <cell r="P410">
            <v>1</v>
          </cell>
          <cell r="Q410">
            <v>1</v>
          </cell>
          <cell r="R410">
            <v>1</v>
          </cell>
          <cell r="S410">
            <v>1</v>
          </cell>
          <cell r="T410">
            <v>1</v>
          </cell>
          <cell r="U410">
            <v>1</v>
          </cell>
          <cell r="V410">
            <v>1</v>
          </cell>
          <cell r="W410">
            <v>1</v>
          </cell>
          <cell r="X410">
            <v>1</v>
          </cell>
          <cell r="Y410">
            <v>1</v>
          </cell>
          <cell r="Z410">
            <v>1</v>
          </cell>
          <cell r="AA410">
            <v>1</v>
          </cell>
          <cell r="AB410">
            <v>1</v>
          </cell>
          <cell r="AC410">
            <v>1</v>
          </cell>
          <cell r="AD410">
            <v>1</v>
          </cell>
          <cell r="AP410">
            <v>3</v>
          </cell>
          <cell r="AQ410">
            <v>10</v>
          </cell>
          <cell r="AR410">
            <v>3</v>
          </cell>
          <cell r="AZ410">
            <v>1</v>
          </cell>
          <cell r="BA410">
            <v>1</v>
          </cell>
          <cell r="BB410">
            <v>1</v>
          </cell>
          <cell r="BC410">
            <v>1</v>
          </cell>
          <cell r="BD410">
            <v>1</v>
          </cell>
          <cell r="BE410">
            <v>1</v>
          </cell>
          <cell r="BF410">
            <v>1</v>
          </cell>
          <cell r="BG410">
            <v>1</v>
          </cell>
          <cell r="BH410">
            <v>1</v>
          </cell>
          <cell r="BI410">
            <v>1</v>
          </cell>
          <cell r="BJ410">
            <v>1</v>
          </cell>
          <cell r="BK410">
            <v>1</v>
          </cell>
          <cell r="BL410">
            <v>1</v>
          </cell>
          <cell r="BM410">
            <v>1</v>
          </cell>
          <cell r="BN410">
            <v>1</v>
          </cell>
          <cell r="BO410">
            <v>1</v>
          </cell>
          <cell r="BP410">
            <v>1</v>
          </cell>
          <cell r="BQ410">
            <v>1</v>
          </cell>
          <cell r="BR410">
            <v>1</v>
          </cell>
          <cell r="BS410">
            <v>1</v>
          </cell>
        </row>
        <row r="411">
          <cell r="K411">
            <v>1</v>
          </cell>
          <cell r="L411">
            <v>1</v>
          </cell>
          <cell r="M411">
            <v>1</v>
          </cell>
          <cell r="N411">
            <v>1</v>
          </cell>
          <cell r="O411">
            <v>1</v>
          </cell>
          <cell r="P411">
            <v>1</v>
          </cell>
          <cell r="Q411">
            <v>1</v>
          </cell>
          <cell r="R411">
            <v>1</v>
          </cell>
          <cell r="S411">
            <v>1</v>
          </cell>
          <cell r="T411">
            <v>1</v>
          </cell>
          <cell r="U411">
            <v>1</v>
          </cell>
          <cell r="V411">
            <v>1</v>
          </cell>
          <cell r="W411">
            <v>1</v>
          </cell>
          <cell r="X411">
            <v>1</v>
          </cell>
          <cell r="Y411">
            <v>1</v>
          </cell>
          <cell r="Z411">
            <v>1</v>
          </cell>
          <cell r="AA411">
            <v>1</v>
          </cell>
          <cell r="AB411">
            <v>1</v>
          </cell>
          <cell r="AC411">
            <v>1</v>
          </cell>
          <cell r="AD411">
            <v>1</v>
          </cell>
          <cell r="AP411">
            <v>3</v>
          </cell>
          <cell r="AQ411">
            <v>10</v>
          </cell>
          <cell r="AR411">
            <v>4</v>
          </cell>
          <cell r="AZ411">
            <v>1</v>
          </cell>
          <cell r="BA411">
            <v>1</v>
          </cell>
          <cell r="BB411">
            <v>1</v>
          </cell>
          <cell r="BC411">
            <v>1</v>
          </cell>
          <cell r="BD411">
            <v>1</v>
          </cell>
          <cell r="BE411">
            <v>1</v>
          </cell>
          <cell r="BF411">
            <v>1</v>
          </cell>
          <cell r="BG411">
            <v>1</v>
          </cell>
          <cell r="BH411">
            <v>1</v>
          </cell>
          <cell r="BI411">
            <v>1</v>
          </cell>
          <cell r="BJ411">
            <v>1</v>
          </cell>
          <cell r="BK411">
            <v>1</v>
          </cell>
          <cell r="BL411">
            <v>1</v>
          </cell>
          <cell r="BM411">
            <v>1</v>
          </cell>
          <cell r="BN411">
            <v>1</v>
          </cell>
          <cell r="BO411">
            <v>1</v>
          </cell>
          <cell r="BP411">
            <v>1</v>
          </cell>
          <cell r="BQ411">
            <v>1</v>
          </cell>
          <cell r="BR411">
            <v>1</v>
          </cell>
          <cell r="BS411">
            <v>1</v>
          </cell>
        </row>
        <row r="412">
          <cell r="K412">
            <v>1</v>
          </cell>
          <cell r="L412">
            <v>1</v>
          </cell>
          <cell r="M412">
            <v>1</v>
          </cell>
          <cell r="N412">
            <v>1</v>
          </cell>
          <cell r="O412">
            <v>1</v>
          </cell>
          <cell r="P412">
            <v>1</v>
          </cell>
          <cell r="Q412">
            <v>1</v>
          </cell>
          <cell r="R412">
            <v>1</v>
          </cell>
          <cell r="S412">
            <v>1</v>
          </cell>
          <cell r="T412">
            <v>1</v>
          </cell>
          <cell r="U412">
            <v>1</v>
          </cell>
          <cell r="V412">
            <v>1</v>
          </cell>
          <cell r="W412">
            <v>1</v>
          </cell>
          <cell r="X412">
            <v>1</v>
          </cell>
          <cell r="Y412">
            <v>1</v>
          </cell>
          <cell r="Z412">
            <v>1</v>
          </cell>
          <cell r="AA412">
            <v>1</v>
          </cell>
          <cell r="AB412">
            <v>1</v>
          </cell>
          <cell r="AC412">
            <v>1</v>
          </cell>
          <cell r="AD412">
            <v>1</v>
          </cell>
          <cell r="AP412">
            <v>3</v>
          </cell>
          <cell r="AQ412">
            <v>10</v>
          </cell>
          <cell r="AR412">
            <v>5</v>
          </cell>
          <cell r="AZ412">
            <v>1</v>
          </cell>
          <cell r="BA412">
            <v>1</v>
          </cell>
          <cell r="BB412">
            <v>1</v>
          </cell>
          <cell r="BC412">
            <v>1</v>
          </cell>
          <cell r="BD412">
            <v>1</v>
          </cell>
          <cell r="BE412">
            <v>1</v>
          </cell>
          <cell r="BF412">
            <v>1</v>
          </cell>
          <cell r="BG412">
            <v>1</v>
          </cell>
          <cell r="BH412">
            <v>1</v>
          </cell>
          <cell r="BI412">
            <v>1</v>
          </cell>
          <cell r="BJ412">
            <v>1</v>
          </cell>
          <cell r="BK412">
            <v>1</v>
          </cell>
          <cell r="BL412">
            <v>1</v>
          </cell>
          <cell r="BM412">
            <v>1</v>
          </cell>
          <cell r="BN412">
            <v>1</v>
          </cell>
          <cell r="BO412">
            <v>1</v>
          </cell>
          <cell r="BP412">
            <v>1</v>
          </cell>
          <cell r="BQ412">
            <v>1</v>
          </cell>
          <cell r="BR412">
            <v>1</v>
          </cell>
          <cell r="BS412">
            <v>1</v>
          </cell>
        </row>
        <row r="413">
          <cell r="K413">
            <v>1</v>
          </cell>
          <cell r="L413">
            <v>1</v>
          </cell>
          <cell r="M413">
            <v>1</v>
          </cell>
          <cell r="N413">
            <v>1</v>
          </cell>
          <cell r="O413">
            <v>1</v>
          </cell>
          <cell r="P413">
            <v>1</v>
          </cell>
          <cell r="Q413">
            <v>1</v>
          </cell>
          <cell r="R413">
            <v>1</v>
          </cell>
          <cell r="S413">
            <v>1</v>
          </cell>
          <cell r="T413">
            <v>1</v>
          </cell>
          <cell r="U413">
            <v>1</v>
          </cell>
          <cell r="V413">
            <v>1</v>
          </cell>
          <cell r="W413">
            <v>1</v>
          </cell>
          <cell r="X413">
            <v>1</v>
          </cell>
          <cell r="Y413">
            <v>1</v>
          </cell>
          <cell r="Z413">
            <v>1</v>
          </cell>
          <cell r="AA413">
            <v>1</v>
          </cell>
          <cell r="AB413">
            <v>1</v>
          </cell>
          <cell r="AC413">
            <v>1</v>
          </cell>
          <cell r="AD413">
            <v>1</v>
          </cell>
          <cell r="AP413">
            <v>3</v>
          </cell>
          <cell r="AQ413">
            <v>10</v>
          </cell>
          <cell r="AR413">
            <v>6</v>
          </cell>
          <cell r="AZ413">
            <v>1</v>
          </cell>
          <cell r="BA413">
            <v>1</v>
          </cell>
          <cell r="BB413">
            <v>1</v>
          </cell>
          <cell r="BC413">
            <v>1</v>
          </cell>
          <cell r="BD413">
            <v>1</v>
          </cell>
          <cell r="BE413">
            <v>1</v>
          </cell>
          <cell r="BF413">
            <v>1</v>
          </cell>
          <cell r="BG413">
            <v>1</v>
          </cell>
          <cell r="BH413">
            <v>1</v>
          </cell>
          <cell r="BI413">
            <v>1</v>
          </cell>
          <cell r="BJ413">
            <v>1</v>
          </cell>
          <cell r="BK413">
            <v>1</v>
          </cell>
          <cell r="BL413">
            <v>1</v>
          </cell>
          <cell r="BM413">
            <v>1</v>
          </cell>
          <cell r="BN413">
            <v>1</v>
          </cell>
          <cell r="BO413">
            <v>1</v>
          </cell>
          <cell r="BP413">
            <v>1</v>
          </cell>
          <cell r="BQ413">
            <v>1</v>
          </cell>
          <cell r="BR413">
            <v>1</v>
          </cell>
          <cell r="BS413">
            <v>1</v>
          </cell>
        </row>
        <row r="414">
          <cell r="K414">
            <v>1</v>
          </cell>
          <cell r="L414">
            <v>1</v>
          </cell>
          <cell r="M414">
            <v>1</v>
          </cell>
          <cell r="N414">
            <v>1</v>
          </cell>
          <cell r="O414">
            <v>1</v>
          </cell>
          <cell r="P414">
            <v>1</v>
          </cell>
          <cell r="Q414">
            <v>1</v>
          </cell>
          <cell r="R414">
            <v>1</v>
          </cell>
          <cell r="S414">
            <v>1</v>
          </cell>
          <cell r="T414">
            <v>1</v>
          </cell>
          <cell r="U414">
            <v>1</v>
          </cell>
          <cell r="V414">
            <v>1</v>
          </cell>
          <cell r="W414">
            <v>1</v>
          </cell>
          <cell r="X414">
            <v>1</v>
          </cell>
          <cell r="Y414">
            <v>1</v>
          </cell>
          <cell r="Z414">
            <v>1</v>
          </cell>
          <cell r="AA414">
            <v>1</v>
          </cell>
          <cell r="AB414">
            <v>1</v>
          </cell>
          <cell r="AC414">
            <v>1</v>
          </cell>
          <cell r="AD414">
            <v>1</v>
          </cell>
          <cell r="AP414">
            <v>3</v>
          </cell>
          <cell r="AQ414">
            <v>10</v>
          </cell>
          <cell r="AR414">
            <v>7</v>
          </cell>
          <cell r="AZ414">
            <v>1</v>
          </cell>
          <cell r="BA414">
            <v>1</v>
          </cell>
          <cell r="BB414">
            <v>1</v>
          </cell>
          <cell r="BC414">
            <v>1</v>
          </cell>
          <cell r="BD414">
            <v>1</v>
          </cell>
          <cell r="BE414">
            <v>1</v>
          </cell>
          <cell r="BF414">
            <v>1</v>
          </cell>
          <cell r="BG414">
            <v>1</v>
          </cell>
          <cell r="BH414">
            <v>1</v>
          </cell>
          <cell r="BI414">
            <v>1</v>
          </cell>
          <cell r="BJ414">
            <v>1</v>
          </cell>
          <cell r="BK414">
            <v>1</v>
          </cell>
          <cell r="BL414">
            <v>1</v>
          </cell>
          <cell r="BM414">
            <v>1</v>
          </cell>
          <cell r="BN414">
            <v>1</v>
          </cell>
          <cell r="BO414">
            <v>1</v>
          </cell>
          <cell r="BP414">
            <v>1</v>
          </cell>
          <cell r="BQ414">
            <v>1</v>
          </cell>
          <cell r="BR414">
            <v>1</v>
          </cell>
          <cell r="BS414">
            <v>1</v>
          </cell>
        </row>
        <row r="415">
          <cell r="K415">
            <v>1</v>
          </cell>
          <cell r="L415">
            <v>1</v>
          </cell>
          <cell r="M415">
            <v>1</v>
          </cell>
          <cell r="N415">
            <v>1</v>
          </cell>
          <cell r="O415">
            <v>1</v>
          </cell>
          <cell r="P415">
            <v>1</v>
          </cell>
          <cell r="Q415">
            <v>1</v>
          </cell>
          <cell r="R415">
            <v>1</v>
          </cell>
          <cell r="S415">
            <v>1</v>
          </cell>
          <cell r="T415">
            <v>1</v>
          </cell>
          <cell r="U415">
            <v>1</v>
          </cell>
          <cell r="V415">
            <v>1</v>
          </cell>
          <cell r="W415">
            <v>1</v>
          </cell>
          <cell r="X415">
            <v>1</v>
          </cell>
          <cell r="Y415">
            <v>1</v>
          </cell>
          <cell r="Z415">
            <v>1</v>
          </cell>
          <cell r="AA415">
            <v>1</v>
          </cell>
          <cell r="AB415">
            <v>1</v>
          </cell>
          <cell r="AC415">
            <v>1</v>
          </cell>
          <cell r="AD415">
            <v>1</v>
          </cell>
          <cell r="AP415">
            <v>3</v>
          </cell>
          <cell r="AQ415">
            <v>10</v>
          </cell>
          <cell r="AR415">
            <v>8</v>
          </cell>
          <cell r="AZ415">
            <v>1</v>
          </cell>
          <cell r="BA415">
            <v>1</v>
          </cell>
          <cell r="BB415">
            <v>1</v>
          </cell>
          <cell r="BC415">
            <v>1</v>
          </cell>
          <cell r="BD415">
            <v>1</v>
          </cell>
          <cell r="BE415">
            <v>1</v>
          </cell>
          <cell r="BF415">
            <v>1</v>
          </cell>
          <cell r="BG415">
            <v>1</v>
          </cell>
          <cell r="BH415">
            <v>1</v>
          </cell>
          <cell r="BI415">
            <v>1</v>
          </cell>
          <cell r="BJ415">
            <v>1</v>
          </cell>
          <cell r="BK415">
            <v>1</v>
          </cell>
          <cell r="BL415">
            <v>1</v>
          </cell>
          <cell r="BM415">
            <v>1</v>
          </cell>
          <cell r="BN415">
            <v>1</v>
          </cell>
          <cell r="BO415">
            <v>1</v>
          </cell>
          <cell r="BP415">
            <v>1</v>
          </cell>
          <cell r="BQ415">
            <v>1</v>
          </cell>
          <cell r="BR415">
            <v>1</v>
          </cell>
          <cell r="BS415">
            <v>1</v>
          </cell>
        </row>
        <row r="416">
          <cell r="K416">
            <v>1</v>
          </cell>
          <cell r="L416">
            <v>1</v>
          </cell>
          <cell r="M416">
            <v>1</v>
          </cell>
          <cell r="N416">
            <v>1</v>
          </cell>
          <cell r="O416">
            <v>1</v>
          </cell>
          <cell r="P416">
            <v>1</v>
          </cell>
          <cell r="Q416">
            <v>1</v>
          </cell>
          <cell r="R416">
            <v>1</v>
          </cell>
          <cell r="S416">
            <v>1</v>
          </cell>
          <cell r="T416">
            <v>1</v>
          </cell>
          <cell r="U416">
            <v>1</v>
          </cell>
          <cell r="V416">
            <v>1</v>
          </cell>
          <cell r="W416">
            <v>1</v>
          </cell>
          <cell r="X416">
            <v>1</v>
          </cell>
          <cell r="Y416">
            <v>1</v>
          </cell>
          <cell r="Z416">
            <v>1</v>
          </cell>
          <cell r="AA416">
            <v>1</v>
          </cell>
          <cell r="AB416">
            <v>1</v>
          </cell>
          <cell r="AC416">
            <v>1</v>
          </cell>
          <cell r="AD416">
            <v>1</v>
          </cell>
          <cell r="AP416">
            <v>3</v>
          </cell>
          <cell r="AQ416">
            <v>10</v>
          </cell>
          <cell r="AR416">
            <v>9</v>
          </cell>
          <cell r="AZ416">
            <v>1</v>
          </cell>
          <cell r="BA416">
            <v>1</v>
          </cell>
          <cell r="BB416">
            <v>1</v>
          </cell>
          <cell r="BC416">
            <v>1</v>
          </cell>
          <cell r="BD416">
            <v>1</v>
          </cell>
          <cell r="BE416">
            <v>1</v>
          </cell>
          <cell r="BF416">
            <v>1</v>
          </cell>
          <cell r="BG416">
            <v>1</v>
          </cell>
          <cell r="BH416">
            <v>1</v>
          </cell>
          <cell r="BI416">
            <v>1</v>
          </cell>
          <cell r="BJ416">
            <v>1</v>
          </cell>
          <cell r="BK416">
            <v>1</v>
          </cell>
          <cell r="BL416">
            <v>1</v>
          </cell>
          <cell r="BM416">
            <v>1</v>
          </cell>
          <cell r="BN416">
            <v>1</v>
          </cell>
          <cell r="BO416">
            <v>1</v>
          </cell>
          <cell r="BP416">
            <v>1</v>
          </cell>
          <cell r="BQ416">
            <v>1</v>
          </cell>
          <cell r="BR416">
            <v>1</v>
          </cell>
          <cell r="BS416">
            <v>1</v>
          </cell>
        </row>
        <row r="417">
          <cell r="K417">
            <v>1</v>
          </cell>
          <cell r="L417">
            <v>1</v>
          </cell>
          <cell r="M417">
            <v>1</v>
          </cell>
          <cell r="N417">
            <v>1</v>
          </cell>
          <cell r="O417">
            <v>1</v>
          </cell>
          <cell r="P417">
            <v>1</v>
          </cell>
          <cell r="Q417">
            <v>1</v>
          </cell>
          <cell r="R417">
            <v>1</v>
          </cell>
          <cell r="S417">
            <v>1</v>
          </cell>
          <cell r="T417">
            <v>1</v>
          </cell>
          <cell r="U417">
            <v>1</v>
          </cell>
          <cell r="V417">
            <v>1</v>
          </cell>
          <cell r="W417">
            <v>1</v>
          </cell>
          <cell r="X417">
            <v>1</v>
          </cell>
          <cell r="Y417">
            <v>1</v>
          </cell>
          <cell r="Z417">
            <v>1</v>
          </cell>
          <cell r="AA417">
            <v>1</v>
          </cell>
          <cell r="AB417">
            <v>1</v>
          </cell>
          <cell r="AC417">
            <v>1</v>
          </cell>
          <cell r="AD417">
            <v>1</v>
          </cell>
          <cell r="AP417">
            <v>3</v>
          </cell>
          <cell r="AQ417">
            <v>10</v>
          </cell>
          <cell r="AR417">
            <v>10</v>
          </cell>
          <cell r="AZ417">
            <v>1</v>
          </cell>
          <cell r="BA417">
            <v>1</v>
          </cell>
          <cell r="BB417">
            <v>1</v>
          </cell>
          <cell r="BC417">
            <v>1</v>
          </cell>
          <cell r="BD417">
            <v>1</v>
          </cell>
          <cell r="BE417">
            <v>1</v>
          </cell>
          <cell r="BF417">
            <v>1</v>
          </cell>
          <cell r="BG417">
            <v>1</v>
          </cell>
          <cell r="BH417">
            <v>1</v>
          </cell>
          <cell r="BI417">
            <v>1</v>
          </cell>
          <cell r="BJ417">
            <v>1</v>
          </cell>
          <cell r="BK417">
            <v>1</v>
          </cell>
          <cell r="BL417">
            <v>1</v>
          </cell>
          <cell r="BM417">
            <v>1</v>
          </cell>
          <cell r="BN417">
            <v>1</v>
          </cell>
          <cell r="BO417">
            <v>1</v>
          </cell>
          <cell r="BP417">
            <v>1</v>
          </cell>
          <cell r="BQ417">
            <v>1</v>
          </cell>
          <cell r="BR417">
            <v>1</v>
          </cell>
          <cell r="BS417">
            <v>1</v>
          </cell>
        </row>
        <row r="418">
          <cell r="K418">
            <v>1</v>
          </cell>
          <cell r="L418">
            <v>1</v>
          </cell>
          <cell r="M418">
            <v>1</v>
          </cell>
          <cell r="N418">
            <v>1</v>
          </cell>
          <cell r="O418">
            <v>1</v>
          </cell>
          <cell r="P418">
            <v>1</v>
          </cell>
          <cell r="Q418">
            <v>1</v>
          </cell>
          <cell r="R418">
            <v>1</v>
          </cell>
          <cell r="S418">
            <v>1</v>
          </cell>
          <cell r="T418">
            <v>1</v>
          </cell>
          <cell r="U418">
            <v>1</v>
          </cell>
          <cell r="V418">
            <v>1</v>
          </cell>
          <cell r="W418">
            <v>1</v>
          </cell>
          <cell r="X418">
            <v>1</v>
          </cell>
          <cell r="Y418">
            <v>1</v>
          </cell>
          <cell r="Z418">
            <v>1</v>
          </cell>
          <cell r="AA418">
            <v>1</v>
          </cell>
          <cell r="AB418">
            <v>1</v>
          </cell>
          <cell r="AC418">
            <v>1</v>
          </cell>
          <cell r="AD418">
            <v>1</v>
          </cell>
          <cell r="AP418">
            <v>3</v>
          </cell>
          <cell r="AQ418">
            <v>11</v>
          </cell>
          <cell r="AR418">
            <v>1</v>
          </cell>
          <cell r="AZ418">
            <v>1</v>
          </cell>
          <cell r="BA418">
            <v>1</v>
          </cell>
          <cell r="BB418">
            <v>1</v>
          </cell>
          <cell r="BC418">
            <v>1</v>
          </cell>
          <cell r="BD418">
            <v>1</v>
          </cell>
          <cell r="BE418">
            <v>1</v>
          </cell>
          <cell r="BF418">
            <v>1</v>
          </cell>
          <cell r="BG418">
            <v>1</v>
          </cell>
          <cell r="BH418">
            <v>1</v>
          </cell>
          <cell r="BI418">
            <v>1</v>
          </cell>
          <cell r="BJ418">
            <v>1</v>
          </cell>
          <cell r="BK418">
            <v>1</v>
          </cell>
          <cell r="BL418">
            <v>1</v>
          </cell>
          <cell r="BM418">
            <v>1</v>
          </cell>
          <cell r="BN418">
            <v>1</v>
          </cell>
          <cell r="BO418">
            <v>1</v>
          </cell>
          <cell r="BP418">
            <v>1</v>
          </cell>
          <cell r="BQ418">
            <v>1</v>
          </cell>
          <cell r="BR418">
            <v>1</v>
          </cell>
          <cell r="BS418">
            <v>1</v>
          </cell>
        </row>
        <row r="419">
          <cell r="K419">
            <v>1</v>
          </cell>
          <cell r="L419">
            <v>1</v>
          </cell>
          <cell r="M419">
            <v>1</v>
          </cell>
          <cell r="N419">
            <v>1</v>
          </cell>
          <cell r="O419">
            <v>1</v>
          </cell>
          <cell r="P419">
            <v>1</v>
          </cell>
          <cell r="Q419">
            <v>1</v>
          </cell>
          <cell r="R419">
            <v>1</v>
          </cell>
          <cell r="S419">
            <v>1</v>
          </cell>
          <cell r="T419">
            <v>1</v>
          </cell>
          <cell r="U419">
            <v>1</v>
          </cell>
          <cell r="V419">
            <v>1</v>
          </cell>
          <cell r="W419">
            <v>1</v>
          </cell>
          <cell r="X419">
            <v>1</v>
          </cell>
          <cell r="Y419">
            <v>1</v>
          </cell>
          <cell r="Z419">
            <v>1</v>
          </cell>
          <cell r="AA419">
            <v>1</v>
          </cell>
          <cell r="AB419">
            <v>1</v>
          </cell>
          <cell r="AC419">
            <v>1</v>
          </cell>
          <cell r="AD419">
            <v>1</v>
          </cell>
          <cell r="AP419">
            <v>3</v>
          </cell>
          <cell r="AQ419">
            <v>11</v>
          </cell>
          <cell r="AR419">
            <v>2</v>
          </cell>
          <cell r="AZ419">
            <v>1</v>
          </cell>
          <cell r="BA419">
            <v>1</v>
          </cell>
          <cell r="BB419">
            <v>1</v>
          </cell>
          <cell r="BC419">
            <v>1</v>
          </cell>
          <cell r="BD419">
            <v>1</v>
          </cell>
          <cell r="BE419">
            <v>1</v>
          </cell>
          <cell r="BF419">
            <v>1</v>
          </cell>
          <cell r="BG419">
            <v>1</v>
          </cell>
          <cell r="BH419">
            <v>1</v>
          </cell>
          <cell r="BI419">
            <v>1</v>
          </cell>
          <cell r="BJ419">
            <v>1</v>
          </cell>
          <cell r="BK419">
            <v>1</v>
          </cell>
          <cell r="BL419">
            <v>1</v>
          </cell>
          <cell r="BM419">
            <v>1</v>
          </cell>
          <cell r="BN419">
            <v>1</v>
          </cell>
          <cell r="BO419">
            <v>1</v>
          </cell>
          <cell r="BP419">
            <v>1</v>
          </cell>
          <cell r="BQ419">
            <v>1</v>
          </cell>
          <cell r="BR419">
            <v>1</v>
          </cell>
          <cell r="BS419">
            <v>1</v>
          </cell>
        </row>
        <row r="420">
          <cell r="K420">
            <v>1</v>
          </cell>
          <cell r="L420">
            <v>1</v>
          </cell>
          <cell r="M420">
            <v>1</v>
          </cell>
          <cell r="N420">
            <v>1</v>
          </cell>
          <cell r="O420">
            <v>1</v>
          </cell>
          <cell r="P420">
            <v>1</v>
          </cell>
          <cell r="Q420">
            <v>1</v>
          </cell>
          <cell r="R420">
            <v>1</v>
          </cell>
          <cell r="S420">
            <v>1</v>
          </cell>
          <cell r="T420">
            <v>1</v>
          </cell>
          <cell r="U420">
            <v>1</v>
          </cell>
          <cell r="V420">
            <v>1</v>
          </cell>
          <cell r="W420">
            <v>1</v>
          </cell>
          <cell r="X420">
            <v>1</v>
          </cell>
          <cell r="Y420">
            <v>1</v>
          </cell>
          <cell r="Z420">
            <v>1</v>
          </cell>
          <cell r="AA420">
            <v>1</v>
          </cell>
          <cell r="AB420">
            <v>1</v>
          </cell>
          <cell r="AC420">
            <v>1</v>
          </cell>
          <cell r="AD420">
            <v>1</v>
          </cell>
          <cell r="AP420">
            <v>3</v>
          </cell>
          <cell r="AQ420">
            <v>11</v>
          </cell>
          <cell r="AR420">
            <v>3</v>
          </cell>
          <cell r="AZ420">
            <v>1</v>
          </cell>
          <cell r="BA420">
            <v>1</v>
          </cell>
          <cell r="BB420">
            <v>1</v>
          </cell>
          <cell r="BC420">
            <v>1</v>
          </cell>
          <cell r="BD420">
            <v>1</v>
          </cell>
          <cell r="BE420">
            <v>1</v>
          </cell>
          <cell r="BF420">
            <v>1</v>
          </cell>
          <cell r="BG420">
            <v>1</v>
          </cell>
          <cell r="BH420">
            <v>1</v>
          </cell>
          <cell r="BI420">
            <v>1</v>
          </cell>
          <cell r="BJ420">
            <v>1</v>
          </cell>
          <cell r="BK420">
            <v>1</v>
          </cell>
          <cell r="BL420">
            <v>1</v>
          </cell>
          <cell r="BM420">
            <v>1</v>
          </cell>
          <cell r="BN420">
            <v>1</v>
          </cell>
          <cell r="BO420">
            <v>1</v>
          </cell>
          <cell r="BP420">
            <v>1</v>
          </cell>
          <cell r="BQ420">
            <v>1</v>
          </cell>
          <cell r="BR420">
            <v>1</v>
          </cell>
          <cell r="BS420">
            <v>1</v>
          </cell>
        </row>
        <row r="421">
          <cell r="K421">
            <v>1</v>
          </cell>
          <cell r="L421">
            <v>1</v>
          </cell>
          <cell r="M421">
            <v>1</v>
          </cell>
          <cell r="N421">
            <v>1</v>
          </cell>
          <cell r="O421">
            <v>1</v>
          </cell>
          <cell r="P421">
            <v>1</v>
          </cell>
          <cell r="Q421">
            <v>1</v>
          </cell>
          <cell r="R421">
            <v>1</v>
          </cell>
          <cell r="S421">
            <v>1</v>
          </cell>
          <cell r="T421">
            <v>1</v>
          </cell>
          <cell r="U421">
            <v>1</v>
          </cell>
          <cell r="V421">
            <v>1</v>
          </cell>
          <cell r="W421">
            <v>1</v>
          </cell>
          <cell r="X421">
            <v>1</v>
          </cell>
          <cell r="Y421">
            <v>1</v>
          </cell>
          <cell r="Z421">
            <v>1</v>
          </cell>
          <cell r="AA421">
            <v>1</v>
          </cell>
          <cell r="AB421">
            <v>1</v>
          </cell>
          <cell r="AC421">
            <v>1</v>
          </cell>
          <cell r="AD421">
            <v>1</v>
          </cell>
          <cell r="AP421">
            <v>3</v>
          </cell>
          <cell r="AQ421">
            <v>11</v>
          </cell>
          <cell r="AR421">
            <v>4</v>
          </cell>
          <cell r="AZ421">
            <v>1</v>
          </cell>
          <cell r="BA421">
            <v>1</v>
          </cell>
          <cell r="BB421">
            <v>1</v>
          </cell>
          <cell r="BC421">
            <v>1</v>
          </cell>
          <cell r="BD421">
            <v>1</v>
          </cell>
          <cell r="BE421">
            <v>1</v>
          </cell>
          <cell r="BF421">
            <v>1</v>
          </cell>
          <cell r="BG421">
            <v>1</v>
          </cell>
          <cell r="BH421">
            <v>1</v>
          </cell>
          <cell r="BI421">
            <v>1</v>
          </cell>
          <cell r="BJ421">
            <v>1</v>
          </cell>
          <cell r="BK421">
            <v>1</v>
          </cell>
          <cell r="BL421">
            <v>1</v>
          </cell>
          <cell r="BM421">
            <v>1</v>
          </cell>
          <cell r="BN421">
            <v>1</v>
          </cell>
          <cell r="BO421">
            <v>1</v>
          </cell>
          <cell r="BP421">
            <v>1</v>
          </cell>
          <cell r="BQ421">
            <v>1</v>
          </cell>
          <cell r="BR421">
            <v>1</v>
          </cell>
          <cell r="BS421">
            <v>1</v>
          </cell>
        </row>
        <row r="422">
          <cell r="K422">
            <v>1</v>
          </cell>
          <cell r="L422">
            <v>1</v>
          </cell>
          <cell r="M422">
            <v>1</v>
          </cell>
          <cell r="N422">
            <v>1</v>
          </cell>
          <cell r="O422">
            <v>1</v>
          </cell>
          <cell r="P422">
            <v>1</v>
          </cell>
          <cell r="Q422">
            <v>1</v>
          </cell>
          <cell r="R422">
            <v>1</v>
          </cell>
          <cell r="S422">
            <v>1</v>
          </cell>
          <cell r="T422">
            <v>1</v>
          </cell>
          <cell r="U422">
            <v>1</v>
          </cell>
          <cell r="V422">
            <v>1</v>
          </cell>
          <cell r="W422">
            <v>1</v>
          </cell>
          <cell r="X422">
            <v>1</v>
          </cell>
          <cell r="Y422">
            <v>1</v>
          </cell>
          <cell r="Z422">
            <v>1</v>
          </cell>
          <cell r="AA422">
            <v>1</v>
          </cell>
          <cell r="AB422">
            <v>1</v>
          </cell>
          <cell r="AC422">
            <v>1</v>
          </cell>
          <cell r="AD422">
            <v>1</v>
          </cell>
          <cell r="AP422">
            <v>3</v>
          </cell>
          <cell r="AQ422">
            <v>11</v>
          </cell>
          <cell r="AR422">
            <v>5</v>
          </cell>
          <cell r="AZ422">
            <v>1</v>
          </cell>
          <cell r="BA422">
            <v>1</v>
          </cell>
          <cell r="BB422">
            <v>1</v>
          </cell>
          <cell r="BC422">
            <v>1</v>
          </cell>
          <cell r="BD422">
            <v>1</v>
          </cell>
          <cell r="BE422">
            <v>1</v>
          </cell>
          <cell r="BF422">
            <v>1</v>
          </cell>
          <cell r="BG422">
            <v>1</v>
          </cell>
          <cell r="BH422">
            <v>1</v>
          </cell>
          <cell r="BI422">
            <v>1</v>
          </cell>
          <cell r="BJ422">
            <v>1</v>
          </cell>
          <cell r="BK422">
            <v>1</v>
          </cell>
          <cell r="BL422">
            <v>1</v>
          </cell>
          <cell r="BM422">
            <v>1</v>
          </cell>
          <cell r="BN422">
            <v>1</v>
          </cell>
          <cell r="BO422">
            <v>1</v>
          </cell>
          <cell r="BP422">
            <v>1</v>
          </cell>
          <cell r="BQ422">
            <v>1</v>
          </cell>
          <cell r="BR422">
            <v>1</v>
          </cell>
          <cell r="BS422">
            <v>1</v>
          </cell>
        </row>
        <row r="423">
          <cell r="K423">
            <v>1</v>
          </cell>
          <cell r="L423">
            <v>1</v>
          </cell>
          <cell r="M423">
            <v>1</v>
          </cell>
          <cell r="N423">
            <v>1</v>
          </cell>
          <cell r="O423">
            <v>1</v>
          </cell>
          <cell r="P423">
            <v>1</v>
          </cell>
          <cell r="Q423">
            <v>1</v>
          </cell>
          <cell r="R423">
            <v>1</v>
          </cell>
          <cell r="S423">
            <v>1</v>
          </cell>
          <cell r="T423">
            <v>1</v>
          </cell>
          <cell r="U423">
            <v>1</v>
          </cell>
          <cell r="V423">
            <v>1</v>
          </cell>
          <cell r="W423">
            <v>1</v>
          </cell>
          <cell r="X423">
            <v>1</v>
          </cell>
          <cell r="Y423">
            <v>1</v>
          </cell>
          <cell r="Z423">
            <v>0.9</v>
          </cell>
          <cell r="AA423">
            <v>0.7</v>
          </cell>
          <cell r="AB423">
            <v>0.7</v>
          </cell>
          <cell r="AC423">
            <v>0.7</v>
          </cell>
          <cell r="AD423">
            <v>0.7</v>
          </cell>
          <cell r="AP423">
            <v>3</v>
          </cell>
          <cell r="AQ423">
            <v>11</v>
          </cell>
          <cell r="AR423">
            <v>6</v>
          </cell>
          <cell r="AZ423">
            <v>1</v>
          </cell>
          <cell r="BA423">
            <v>1</v>
          </cell>
          <cell r="BB423">
            <v>1</v>
          </cell>
          <cell r="BC423">
            <v>1</v>
          </cell>
          <cell r="BD423">
            <v>1</v>
          </cell>
          <cell r="BE423">
            <v>1</v>
          </cell>
          <cell r="BF423">
            <v>1</v>
          </cell>
          <cell r="BG423">
            <v>1</v>
          </cell>
          <cell r="BH423">
            <v>1</v>
          </cell>
          <cell r="BI423">
            <v>1</v>
          </cell>
          <cell r="BJ423">
            <v>1</v>
          </cell>
          <cell r="BK423">
            <v>1</v>
          </cell>
          <cell r="BL423">
            <v>1</v>
          </cell>
          <cell r="BM423">
            <v>1</v>
          </cell>
          <cell r="BN423">
            <v>1</v>
          </cell>
          <cell r="BO423">
            <v>1</v>
          </cell>
          <cell r="BP423">
            <v>1</v>
          </cell>
          <cell r="BQ423">
            <v>1</v>
          </cell>
          <cell r="BR423">
            <v>1</v>
          </cell>
          <cell r="BS423">
            <v>1</v>
          </cell>
        </row>
        <row r="424">
          <cell r="K424">
            <v>1</v>
          </cell>
          <cell r="L424">
            <v>1</v>
          </cell>
          <cell r="M424">
            <v>1</v>
          </cell>
          <cell r="N424">
            <v>1</v>
          </cell>
          <cell r="O424">
            <v>1</v>
          </cell>
          <cell r="P424">
            <v>1</v>
          </cell>
          <cell r="Q424">
            <v>1</v>
          </cell>
          <cell r="R424">
            <v>1</v>
          </cell>
          <cell r="S424">
            <v>1</v>
          </cell>
          <cell r="T424">
            <v>1</v>
          </cell>
          <cell r="U424">
            <v>1</v>
          </cell>
          <cell r="V424">
            <v>1</v>
          </cell>
          <cell r="W424">
            <v>1</v>
          </cell>
          <cell r="X424">
            <v>1</v>
          </cell>
          <cell r="Y424">
            <v>1</v>
          </cell>
          <cell r="Z424">
            <v>0.9</v>
          </cell>
          <cell r="AA424">
            <v>0.7</v>
          </cell>
          <cell r="AB424">
            <v>0.7</v>
          </cell>
          <cell r="AC424">
            <v>0.7</v>
          </cell>
          <cell r="AD424">
            <v>0.7</v>
          </cell>
          <cell r="AP424">
            <v>3</v>
          </cell>
          <cell r="AQ424">
            <v>11</v>
          </cell>
          <cell r="AR424">
            <v>7</v>
          </cell>
          <cell r="AZ424">
            <v>1</v>
          </cell>
          <cell r="BA424">
            <v>1</v>
          </cell>
          <cell r="BB424">
            <v>1</v>
          </cell>
          <cell r="BC424">
            <v>1</v>
          </cell>
          <cell r="BD424">
            <v>1</v>
          </cell>
          <cell r="BE424">
            <v>1</v>
          </cell>
          <cell r="BF424">
            <v>1</v>
          </cell>
          <cell r="BG424">
            <v>1</v>
          </cell>
          <cell r="BH424">
            <v>1</v>
          </cell>
          <cell r="BI424">
            <v>1</v>
          </cell>
          <cell r="BJ424">
            <v>1</v>
          </cell>
          <cell r="BK424">
            <v>1</v>
          </cell>
          <cell r="BL424">
            <v>1</v>
          </cell>
          <cell r="BM424">
            <v>1</v>
          </cell>
          <cell r="BN424">
            <v>1</v>
          </cell>
          <cell r="BO424">
            <v>1</v>
          </cell>
          <cell r="BP424">
            <v>1</v>
          </cell>
          <cell r="BQ424">
            <v>1</v>
          </cell>
          <cell r="BR424">
            <v>1</v>
          </cell>
          <cell r="BS424">
            <v>1</v>
          </cell>
        </row>
        <row r="425">
          <cell r="K425">
            <v>1</v>
          </cell>
          <cell r="L425">
            <v>1</v>
          </cell>
          <cell r="M425">
            <v>1</v>
          </cell>
          <cell r="N425">
            <v>1</v>
          </cell>
          <cell r="O425">
            <v>1</v>
          </cell>
          <cell r="P425">
            <v>1</v>
          </cell>
          <cell r="Q425">
            <v>1</v>
          </cell>
          <cell r="R425">
            <v>1</v>
          </cell>
          <cell r="S425">
            <v>1</v>
          </cell>
          <cell r="T425">
            <v>1</v>
          </cell>
          <cell r="U425">
            <v>1</v>
          </cell>
          <cell r="V425">
            <v>1</v>
          </cell>
          <cell r="W425">
            <v>1</v>
          </cell>
          <cell r="X425">
            <v>1</v>
          </cell>
          <cell r="Y425">
            <v>1</v>
          </cell>
          <cell r="Z425">
            <v>0.9</v>
          </cell>
          <cell r="AA425">
            <v>0.7</v>
          </cell>
          <cell r="AB425">
            <v>0.7</v>
          </cell>
          <cell r="AC425">
            <v>0.7</v>
          </cell>
          <cell r="AD425">
            <v>0.7</v>
          </cell>
          <cell r="AP425">
            <v>3</v>
          </cell>
          <cell r="AQ425">
            <v>11</v>
          </cell>
          <cell r="AR425">
            <v>8</v>
          </cell>
          <cell r="AZ425">
            <v>1</v>
          </cell>
          <cell r="BA425">
            <v>1</v>
          </cell>
          <cell r="BB425">
            <v>1</v>
          </cell>
          <cell r="BC425">
            <v>1</v>
          </cell>
          <cell r="BD425">
            <v>1</v>
          </cell>
          <cell r="BE425">
            <v>1</v>
          </cell>
          <cell r="BF425">
            <v>1</v>
          </cell>
          <cell r="BG425">
            <v>1</v>
          </cell>
          <cell r="BH425">
            <v>1</v>
          </cell>
          <cell r="BI425">
            <v>1</v>
          </cell>
          <cell r="BJ425">
            <v>1</v>
          </cell>
          <cell r="BK425">
            <v>1</v>
          </cell>
          <cell r="BL425">
            <v>1</v>
          </cell>
          <cell r="BM425">
            <v>1</v>
          </cell>
          <cell r="BN425">
            <v>1</v>
          </cell>
          <cell r="BO425">
            <v>1</v>
          </cell>
          <cell r="BP425">
            <v>1</v>
          </cell>
          <cell r="BQ425">
            <v>1</v>
          </cell>
          <cell r="BR425">
            <v>1</v>
          </cell>
          <cell r="BS425">
            <v>1</v>
          </cell>
        </row>
        <row r="426">
          <cell r="K426">
            <v>1</v>
          </cell>
          <cell r="L426">
            <v>1</v>
          </cell>
          <cell r="M426">
            <v>1</v>
          </cell>
          <cell r="N426">
            <v>1</v>
          </cell>
          <cell r="O426">
            <v>1</v>
          </cell>
          <cell r="P426">
            <v>1</v>
          </cell>
          <cell r="Q426">
            <v>1</v>
          </cell>
          <cell r="R426">
            <v>1</v>
          </cell>
          <cell r="S426">
            <v>1</v>
          </cell>
          <cell r="T426">
            <v>1</v>
          </cell>
          <cell r="U426">
            <v>1</v>
          </cell>
          <cell r="V426">
            <v>1</v>
          </cell>
          <cell r="W426">
            <v>1</v>
          </cell>
          <cell r="X426">
            <v>1</v>
          </cell>
          <cell r="Y426">
            <v>1</v>
          </cell>
          <cell r="Z426">
            <v>0.9</v>
          </cell>
          <cell r="AA426">
            <v>0.7</v>
          </cell>
          <cell r="AB426">
            <v>0.7</v>
          </cell>
          <cell r="AC426">
            <v>0.7</v>
          </cell>
          <cell r="AD426">
            <v>0.7</v>
          </cell>
          <cell r="AP426">
            <v>3</v>
          </cell>
          <cell r="AQ426">
            <v>11</v>
          </cell>
          <cell r="AR426">
            <v>9</v>
          </cell>
          <cell r="AZ426">
            <v>1</v>
          </cell>
          <cell r="BA426">
            <v>1</v>
          </cell>
          <cell r="BB426">
            <v>1</v>
          </cell>
          <cell r="BC426">
            <v>1</v>
          </cell>
          <cell r="BD426">
            <v>1</v>
          </cell>
          <cell r="BE426">
            <v>1</v>
          </cell>
          <cell r="BF426">
            <v>1</v>
          </cell>
          <cell r="BG426">
            <v>1</v>
          </cell>
          <cell r="BH426">
            <v>1</v>
          </cell>
          <cell r="BI426">
            <v>1</v>
          </cell>
          <cell r="BJ426">
            <v>1</v>
          </cell>
          <cell r="BK426">
            <v>1</v>
          </cell>
          <cell r="BL426">
            <v>1</v>
          </cell>
          <cell r="BM426">
            <v>1</v>
          </cell>
          <cell r="BN426">
            <v>1</v>
          </cell>
          <cell r="BO426">
            <v>1</v>
          </cell>
          <cell r="BP426">
            <v>1</v>
          </cell>
          <cell r="BQ426">
            <v>1</v>
          </cell>
          <cell r="BR426">
            <v>1</v>
          </cell>
          <cell r="BS426">
            <v>1</v>
          </cell>
        </row>
        <row r="427">
          <cell r="K427">
            <v>1</v>
          </cell>
          <cell r="L427">
            <v>1</v>
          </cell>
          <cell r="M427">
            <v>1</v>
          </cell>
          <cell r="N427">
            <v>1</v>
          </cell>
          <cell r="O427">
            <v>1</v>
          </cell>
          <cell r="P427">
            <v>1</v>
          </cell>
          <cell r="Q427">
            <v>1</v>
          </cell>
          <cell r="R427">
            <v>1</v>
          </cell>
          <cell r="S427">
            <v>1</v>
          </cell>
          <cell r="T427">
            <v>1</v>
          </cell>
          <cell r="U427">
            <v>1</v>
          </cell>
          <cell r="V427">
            <v>1</v>
          </cell>
          <cell r="W427">
            <v>1</v>
          </cell>
          <cell r="X427">
            <v>1</v>
          </cell>
          <cell r="Y427">
            <v>1</v>
          </cell>
          <cell r="Z427">
            <v>0.9</v>
          </cell>
          <cell r="AA427">
            <v>0.7</v>
          </cell>
          <cell r="AB427">
            <v>0.7</v>
          </cell>
          <cell r="AC427">
            <v>0.7</v>
          </cell>
          <cell r="AD427">
            <v>0.7</v>
          </cell>
          <cell r="AP427">
            <v>3</v>
          </cell>
          <cell r="AQ427">
            <v>11</v>
          </cell>
          <cell r="AR427">
            <v>10</v>
          </cell>
          <cell r="AZ427">
            <v>1</v>
          </cell>
          <cell r="BA427">
            <v>1</v>
          </cell>
          <cell r="BB427">
            <v>1</v>
          </cell>
          <cell r="BC427">
            <v>1</v>
          </cell>
          <cell r="BD427">
            <v>1</v>
          </cell>
          <cell r="BE427">
            <v>1</v>
          </cell>
          <cell r="BF427">
            <v>1</v>
          </cell>
          <cell r="BG427">
            <v>1</v>
          </cell>
          <cell r="BH427">
            <v>1</v>
          </cell>
          <cell r="BI427">
            <v>1</v>
          </cell>
          <cell r="BJ427">
            <v>1</v>
          </cell>
          <cell r="BK427">
            <v>1</v>
          </cell>
          <cell r="BL427">
            <v>1</v>
          </cell>
          <cell r="BM427">
            <v>1</v>
          </cell>
          <cell r="BN427">
            <v>1</v>
          </cell>
          <cell r="BO427">
            <v>1</v>
          </cell>
          <cell r="BP427">
            <v>1</v>
          </cell>
          <cell r="BQ427">
            <v>1</v>
          </cell>
          <cell r="BR427">
            <v>1</v>
          </cell>
          <cell r="BS427">
            <v>1</v>
          </cell>
        </row>
        <row r="428">
          <cell r="K428">
            <v>1</v>
          </cell>
          <cell r="L428">
            <v>1</v>
          </cell>
          <cell r="M428">
            <v>1</v>
          </cell>
          <cell r="N428">
            <v>1</v>
          </cell>
          <cell r="O428">
            <v>1</v>
          </cell>
          <cell r="P428">
            <v>1</v>
          </cell>
          <cell r="Q428">
            <v>1</v>
          </cell>
          <cell r="R428">
            <v>1</v>
          </cell>
          <cell r="S428">
            <v>1</v>
          </cell>
          <cell r="T428">
            <v>1</v>
          </cell>
          <cell r="U428">
            <v>1</v>
          </cell>
          <cell r="V428">
            <v>1</v>
          </cell>
          <cell r="W428">
            <v>1</v>
          </cell>
          <cell r="X428">
            <v>1</v>
          </cell>
          <cell r="Y428">
            <v>1</v>
          </cell>
          <cell r="Z428">
            <v>0.9</v>
          </cell>
          <cell r="AA428">
            <v>0.7</v>
          </cell>
          <cell r="AB428">
            <v>0.7</v>
          </cell>
          <cell r="AC428">
            <v>0.7</v>
          </cell>
          <cell r="AD428">
            <v>0.7</v>
          </cell>
          <cell r="AP428">
            <v>3</v>
          </cell>
          <cell r="AQ428">
            <v>12</v>
          </cell>
          <cell r="AR428">
            <v>1</v>
          </cell>
          <cell r="AZ428">
            <v>1</v>
          </cell>
          <cell r="BA428">
            <v>1</v>
          </cell>
          <cell r="BB428">
            <v>1</v>
          </cell>
          <cell r="BC428">
            <v>1</v>
          </cell>
          <cell r="BD428">
            <v>1</v>
          </cell>
          <cell r="BE428">
            <v>1</v>
          </cell>
          <cell r="BF428">
            <v>1</v>
          </cell>
          <cell r="BG428">
            <v>1</v>
          </cell>
          <cell r="BH428">
            <v>1</v>
          </cell>
          <cell r="BI428">
            <v>1</v>
          </cell>
          <cell r="BJ428">
            <v>1</v>
          </cell>
          <cell r="BK428">
            <v>1</v>
          </cell>
          <cell r="BL428">
            <v>1</v>
          </cell>
          <cell r="BM428">
            <v>1</v>
          </cell>
          <cell r="BN428">
            <v>1</v>
          </cell>
          <cell r="BO428">
            <v>1</v>
          </cell>
          <cell r="BP428">
            <v>1</v>
          </cell>
          <cell r="BQ428">
            <v>1</v>
          </cell>
          <cell r="BR428">
            <v>1</v>
          </cell>
          <cell r="BS428">
            <v>1</v>
          </cell>
        </row>
        <row r="429">
          <cell r="K429">
            <v>1</v>
          </cell>
          <cell r="L429">
            <v>1</v>
          </cell>
          <cell r="M429">
            <v>1</v>
          </cell>
          <cell r="N429">
            <v>1</v>
          </cell>
          <cell r="O429">
            <v>1</v>
          </cell>
          <cell r="P429">
            <v>1</v>
          </cell>
          <cell r="Q429">
            <v>1</v>
          </cell>
          <cell r="R429">
            <v>1</v>
          </cell>
          <cell r="S429">
            <v>1</v>
          </cell>
          <cell r="T429">
            <v>1</v>
          </cell>
          <cell r="U429">
            <v>1</v>
          </cell>
          <cell r="V429">
            <v>1</v>
          </cell>
          <cell r="W429">
            <v>1</v>
          </cell>
          <cell r="X429">
            <v>1</v>
          </cell>
          <cell r="Y429">
            <v>1</v>
          </cell>
          <cell r="Z429">
            <v>0.9</v>
          </cell>
          <cell r="AA429">
            <v>0.7</v>
          </cell>
          <cell r="AB429">
            <v>0.7</v>
          </cell>
          <cell r="AC429">
            <v>0.7</v>
          </cell>
          <cell r="AD429">
            <v>0.7</v>
          </cell>
          <cell r="AP429">
            <v>3</v>
          </cell>
          <cell r="AQ429">
            <v>12</v>
          </cell>
          <cell r="AR429">
            <v>2</v>
          </cell>
          <cell r="AZ429">
            <v>1</v>
          </cell>
          <cell r="BA429">
            <v>1</v>
          </cell>
          <cell r="BB429">
            <v>1</v>
          </cell>
          <cell r="BC429">
            <v>1</v>
          </cell>
          <cell r="BD429">
            <v>1</v>
          </cell>
          <cell r="BE429">
            <v>1</v>
          </cell>
          <cell r="BF429">
            <v>1</v>
          </cell>
          <cell r="BG429">
            <v>1</v>
          </cell>
          <cell r="BH429">
            <v>1</v>
          </cell>
          <cell r="BI429">
            <v>1</v>
          </cell>
          <cell r="BJ429">
            <v>1</v>
          </cell>
          <cell r="BK429">
            <v>1</v>
          </cell>
          <cell r="BL429">
            <v>1</v>
          </cell>
          <cell r="BM429">
            <v>1</v>
          </cell>
          <cell r="BN429">
            <v>1</v>
          </cell>
          <cell r="BO429">
            <v>1</v>
          </cell>
          <cell r="BP429">
            <v>1</v>
          </cell>
          <cell r="BQ429">
            <v>1</v>
          </cell>
          <cell r="BR429">
            <v>1</v>
          </cell>
          <cell r="BS429">
            <v>1</v>
          </cell>
        </row>
        <row r="430">
          <cell r="K430">
            <v>1</v>
          </cell>
          <cell r="L430">
            <v>1</v>
          </cell>
          <cell r="M430">
            <v>1</v>
          </cell>
          <cell r="N430">
            <v>1</v>
          </cell>
          <cell r="O430">
            <v>1</v>
          </cell>
          <cell r="P430">
            <v>1</v>
          </cell>
          <cell r="Q430">
            <v>1</v>
          </cell>
          <cell r="R430">
            <v>1</v>
          </cell>
          <cell r="S430">
            <v>1</v>
          </cell>
          <cell r="T430">
            <v>1</v>
          </cell>
          <cell r="U430">
            <v>1</v>
          </cell>
          <cell r="V430">
            <v>1</v>
          </cell>
          <cell r="W430">
            <v>1</v>
          </cell>
          <cell r="X430">
            <v>1</v>
          </cell>
          <cell r="Y430">
            <v>1</v>
          </cell>
          <cell r="Z430">
            <v>0.9</v>
          </cell>
          <cell r="AA430">
            <v>0.7</v>
          </cell>
          <cell r="AB430">
            <v>0.7</v>
          </cell>
          <cell r="AC430">
            <v>0.7</v>
          </cell>
          <cell r="AD430">
            <v>0.7</v>
          </cell>
          <cell r="AP430">
            <v>3</v>
          </cell>
          <cell r="AQ430">
            <v>12</v>
          </cell>
          <cell r="AR430">
            <v>3</v>
          </cell>
          <cell r="AZ430">
            <v>1</v>
          </cell>
          <cell r="BA430">
            <v>1</v>
          </cell>
          <cell r="BB430">
            <v>1</v>
          </cell>
          <cell r="BC430">
            <v>1</v>
          </cell>
          <cell r="BD430">
            <v>1</v>
          </cell>
          <cell r="BE430">
            <v>1</v>
          </cell>
          <cell r="BF430">
            <v>1</v>
          </cell>
          <cell r="BG430">
            <v>1</v>
          </cell>
          <cell r="BH430">
            <v>1</v>
          </cell>
          <cell r="BI430">
            <v>1</v>
          </cell>
          <cell r="BJ430">
            <v>1</v>
          </cell>
          <cell r="BK430">
            <v>1</v>
          </cell>
          <cell r="BL430">
            <v>1</v>
          </cell>
          <cell r="BM430">
            <v>1</v>
          </cell>
          <cell r="BN430">
            <v>1</v>
          </cell>
          <cell r="BO430">
            <v>1</v>
          </cell>
          <cell r="BP430">
            <v>1</v>
          </cell>
          <cell r="BQ430">
            <v>1</v>
          </cell>
          <cell r="BR430">
            <v>1</v>
          </cell>
          <cell r="BS430">
            <v>1</v>
          </cell>
        </row>
        <row r="431">
          <cell r="K431">
            <v>1</v>
          </cell>
          <cell r="L431">
            <v>1</v>
          </cell>
          <cell r="M431">
            <v>1</v>
          </cell>
          <cell r="N431">
            <v>1</v>
          </cell>
          <cell r="O431">
            <v>1</v>
          </cell>
          <cell r="P431">
            <v>1</v>
          </cell>
          <cell r="Q431">
            <v>1</v>
          </cell>
          <cell r="R431">
            <v>1</v>
          </cell>
          <cell r="S431">
            <v>1</v>
          </cell>
          <cell r="T431">
            <v>1</v>
          </cell>
          <cell r="U431">
            <v>1</v>
          </cell>
          <cell r="V431">
            <v>1</v>
          </cell>
          <cell r="W431">
            <v>1</v>
          </cell>
          <cell r="X431">
            <v>1</v>
          </cell>
          <cell r="Y431">
            <v>1</v>
          </cell>
          <cell r="Z431">
            <v>0.9</v>
          </cell>
          <cell r="AA431">
            <v>0.7</v>
          </cell>
          <cell r="AB431">
            <v>0.7</v>
          </cell>
          <cell r="AC431">
            <v>0.7</v>
          </cell>
          <cell r="AD431">
            <v>0.7</v>
          </cell>
          <cell r="AP431">
            <v>3</v>
          </cell>
          <cell r="AQ431">
            <v>12</v>
          </cell>
          <cell r="AR431">
            <v>4</v>
          </cell>
          <cell r="AZ431">
            <v>1</v>
          </cell>
          <cell r="BA431">
            <v>1</v>
          </cell>
          <cell r="BB431">
            <v>1</v>
          </cell>
          <cell r="BC431">
            <v>1</v>
          </cell>
          <cell r="BD431">
            <v>1</v>
          </cell>
          <cell r="BE431">
            <v>1</v>
          </cell>
          <cell r="BF431">
            <v>1</v>
          </cell>
          <cell r="BG431">
            <v>1</v>
          </cell>
          <cell r="BH431">
            <v>1</v>
          </cell>
          <cell r="BI431">
            <v>1</v>
          </cell>
          <cell r="BJ431">
            <v>1</v>
          </cell>
          <cell r="BK431">
            <v>1</v>
          </cell>
          <cell r="BL431">
            <v>1</v>
          </cell>
          <cell r="BM431">
            <v>1</v>
          </cell>
          <cell r="BN431">
            <v>1</v>
          </cell>
          <cell r="BO431">
            <v>1</v>
          </cell>
          <cell r="BP431">
            <v>1</v>
          </cell>
          <cell r="BQ431">
            <v>1</v>
          </cell>
          <cell r="BR431">
            <v>1</v>
          </cell>
          <cell r="BS431">
            <v>1</v>
          </cell>
        </row>
        <row r="432">
          <cell r="K432">
            <v>1</v>
          </cell>
          <cell r="L432">
            <v>1</v>
          </cell>
          <cell r="M432">
            <v>1</v>
          </cell>
          <cell r="N432">
            <v>1</v>
          </cell>
          <cell r="O432">
            <v>1</v>
          </cell>
          <cell r="P432">
            <v>1</v>
          </cell>
          <cell r="Q432">
            <v>1</v>
          </cell>
          <cell r="R432">
            <v>1</v>
          </cell>
          <cell r="S432">
            <v>1</v>
          </cell>
          <cell r="T432">
            <v>1</v>
          </cell>
          <cell r="U432">
            <v>1</v>
          </cell>
          <cell r="V432">
            <v>1</v>
          </cell>
          <cell r="W432">
            <v>1</v>
          </cell>
          <cell r="X432">
            <v>1</v>
          </cell>
          <cell r="Y432">
            <v>1</v>
          </cell>
          <cell r="Z432">
            <v>1</v>
          </cell>
          <cell r="AA432">
            <v>1</v>
          </cell>
          <cell r="AB432">
            <v>1</v>
          </cell>
          <cell r="AC432">
            <v>1</v>
          </cell>
          <cell r="AD432">
            <v>1</v>
          </cell>
          <cell r="AP432">
            <v>3</v>
          </cell>
          <cell r="AQ432">
            <v>12</v>
          </cell>
          <cell r="AR432">
            <v>5</v>
          </cell>
          <cell r="AZ432">
            <v>1</v>
          </cell>
          <cell r="BA432">
            <v>1</v>
          </cell>
          <cell r="BB432">
            <v>1</v>
          </cell>
          <cell r="BC432">
            <v>1</v>
          </cell>
          <cell r="BD432">
            <v>1</v>
          </cell>
          <cell r="BE432">
            <v>1</v>
          </cell>
          <cell r="BF432">
            <v>1</v>
          </cell>
          <cell r="BG432">
            <v>1</v>
          </cell>
          <cell r="BH432">
            <v>1</v>
          </cell>
          <cell r="BI432">
            <v>1</v>
          </cell>
          <cell r="BJ432">
            <v>1</v>
          </cell>
          <cell r="BK432">
            <v>1</v>
          </cell>
          <cell r="BL432">
            <v>1</v>
          </cell>
          <cell r="BM432">
            <v>1</v>
          </cell>
          <cell r="BN432">
            <v>1</v>
          </cell>
          <cell r="BO432">
            <v>1</v>
          </cell>
          <cell r="BP432">
            <v>1</v>
          </cell>
          <cell r="BQ432">
            <v>1</v>
          </cell>
          <cell r="BR432">
            <v>1</v>
          </cell>
          <cell r="BS432">
            <v>1</v>
          </cell>
        </row>
        <row r="433">
          <cell r="K433">
            <v>1</v>
          </cell>
          <cell r="L433">
            <v>1</v>
          </cell>
          <cell r="M433">
            <v>1</v>
          </cell>
          <cell r="N433">
            <v>1</v>
          </cell>
          <cell r="O433">
            <v>1</v>
          </cell>
          <cell r="P433">
            <v>1</v>
          </cell>
          <cell r="Q433">
            <v>1</v>
          </cell>
          <cell r="R433">
            <v>1</v>
          </cell>
          <cell r="S433">
            <v>1</v>
          </cell>
          <cell r="T433">
            <v>1</v>
          </cell>
          <cell r="U433">
            <v>1</v>
          </cell>
          <cell r="V433">
            <v>1</v>
          </cell>
          <cell r="W433">
            <v>1</v>
          </cell>
          <cell r="X433">
            <v>1</v>
          </cell>
          <cell r="Y433">
            <v>1</v>
          </cell>
          <cell r="Z433">
            <v>1</v>
          </cell>
          <cell r="AA433">
            <v>1</v>
          </cell>
          <cell r="AB433">
            <v>1</v>
          </cell>
          <cell r="AC433">
            <v>1</v>
          </cell>
          <cell r="AD433">
            <v>1</v>
          </cell>
          <cell r="AP433">
            <v>3</v>
          </cell>
          <cell r="AQ433">
            <v>12</v>
          </cell>
          <cell r="AR433">
            <v>6</v>
          </cell>
          <cell r="AZ433">
            <v>1</v>
          </cell>
          <cell r="BA433">
            <v>1</v>
          </cell>
          <cell r="BB433">
            <v>1</v>
          </cell>
          <cell r="BC433">
            <v>1</v>
          </cell>
          <cell r="BD433">
            <v>1</v>
          </cell>
          <cell r="BE433">
            <v>1</v>
          </cell>
          <cell r="BF433">
            <v>1</v>
          </cell>
          <cell r="BG433">
            <v>1</v>
          </cell>
          <cell r="BH433">
            <v>1</v>
          </cell>
          <cell r="BI433">
            <v>1</v>
          </cell>
          <cell r="BJ433">
            <v>1</v>
          </cell>
          <cell r="BK433">
            <v>1</v>
          </cell>
          <cell r="BL433">
            <v>1</v>
          </cell>
          <cell r="BM433">
            <v>1</v>
          </cell>
          <cell r="BN433">
            <v>1</v>
          </cell>
          <cell r="BO433">
            <v>1</v>
          </cell>
          <cell r="BP433">
            <v>1</v>
          </cell>
          <cell r="BQ433">
            <v>1</v>
          </cell>
          <cell r="BR433">
            <v>1</v>
          </cell>
          <cell r="BS433">
            <v>1</v>
          </cell>
        </row>
        <row r="434">
          <cell r="K434">
            <v>1</v>
          </cell>
          <cell r="L434">
            <v>1</v>
          </cell>
          <cell r="M434">
            <v>1</v>
          </cell>
          <cell r="N434">
            <v>1</v>
          </cell>
          <cell r="O434">
            <v>1</v>
          </cell>
          <cell r="P434">
            <v>1</v>
          </cell>
          <cell r="Q434">
            <v>1</v>
          </cell>
          <cell r="R434">
            <v>1</v>
          </cell>
          <cell r="S434">
            <v>1</v>
          </cell>
          <cell r="T434">
            <v>1</v>
          </cell>
          <cell r="U434">
            <v>1</v>
          </cell>
          <cell r="V434">
            <v>1</v>
          </cell>
          <cell r="W434">
            <v>1</v>
          </cell>
          <cell r="X434">
            <v>1</v>
          </cell>
          <cell r="Y434">
            <v>1</v>
          </cell>
          <cell r="Z434">
            <v>1</v>
          </cell>
          <cell r="AA434">
            <v>1</v>
          </cell>
          <cell r="AB434">
            <v>1</v>
          </cell>
          <cell r="AC434">
            <v>1</v>
          </cell>
          <cell r="AD434">
            <v>1</v>
          </cell>
          <cell r="AP434">
            <v>3</v>
          </cell>
          <cell r="AQ434">
            <v>12</v>
          </cell>
          <cell r="AR434">
            <v>7</v>
          </cell>
          <cell r="AZ434">
            <v>1</v>
          </cell>
          <cell r="BA434">
            <v>1</v>
          </cell>
          <cell r="BB434">
            <v>1</v>
          </cell>
          <cell r="BC434">
            <v>1</v>
          </cell>
          <cell r="BD434">
            <v>1</v>
          </cell>
          <cell r="BE434">
            <v>1</v>
          </cell>
          <cell r="BF434">
            <v>1</v>
          </cell>
          <cell r="BG434">
            <v>1</v>
          </cell>
          <cell r="BH434">
            <v>1</v>
          </cell>
          <cell r="BI434">
            <v>1</v>
          </cell>
          <cell r="BJ434">
            <v>1</v>
          </cell>
          <cell r="BK434">
            <v>1</v>
          </cell>
          <cell r="BL434">
            <v>1</v>
          </cell>
          <cell r="BM434">
            <v>1</v>
          </cell>
          <cell r="BN434">
            <v>1</v>
          </cell>
          <cell r="BO434">
            <v>1</v>
          </cell>
          <cell r="BP434">
            <v>1</v>
          </cell>
          <cell r="BQ434">
            <v>1</v>
          </cell>
          <cell r="BR434">
            <v>1</v>
          </cell>
          <cell r="BS434">
            <v>1</v>
          </cell>
        </row>
        <row r="435">
          <cell r="K435">
            <v>1</v>
          </cell>
          <cell r="L435">
            <v>1</v>
          </cell>
          <cell r="M435">
            <v>1</v>
          </cell>
          <cell r="N435">
            <v>1</v>
          </cell>
          <cell r="O435">
            <v>1</v>
          </cell>
          <cell r="P435">
            <v>1</v>
          </cell>
          <cell r="Q435">
            <v>1</v>
          </cell>
          <cell r="R435">
            <v>1</v>
          </cell>
          <cell r="S435">
            <v>1</v>
          </cell>
          <cell r="T435">
            <v>1</v>
          </cell>
          <cell r="U435">
            <v>1</v>
          </cell>
          <cell r="V435">
            <v>1</v>
          </cell>
          <cell r="W435">
            <v>1</v>
          </cell>
          <cell r="X435">
            <v>1</v>
          </cell>
          <cell r="Y435">
            <v>1</v>
          </cell>
          <cell r="Z435">
            <v>1</v>
          </cell>
          <cell r="AA435">
            <v>1</v>
          </cell>
          <cell r="AB435">
            <v>1</v>
          </cell>
          <cell r="AC435">
            <v>1</v>
          </cell>
          <cell r="AD435">
            <v>1</v>
          </cell>
          <cell r="AP435">
            <v>3</v>
          </cell>
          <cell r="AQ435">
            <v>12</v>
          </cell>
          <cell r="AR435">
            <v>8</v>
          </cell>
          <cell r="AZ435">
            <v>1</v>
          </cell>
          <cell r="BA435">
            <v>1</v>
          </cell>
          <cell r="BB435">
            <v>1</v>
          </cell>
          <cell r="BC435">
            <v>1</v>
          </cell>
          <cell r="BD435">
            <v>1</v>
          </cell>
          <cell r="BE435">
            <v>1</v>
          </cell>
          <cell r="BF435">
            <v>1</v>
          </cell>
          <cell r="BG435">
            <v>1</v>
          </cell>
          <cell r="BH435">
            <v>1</v>
          </cell>
          <cell r="BI435">
            <v>1</v>
          </cell>
          <cell r="BJ435">
            <v>1</v>
          </cell>
          <cell r="BK435">
            <v>1</v>
          </cell>
          <cell r="BL435">
            <v>1</v>
          </cell>
          <cell r="BM435">
            <v>1</v>
          </cell>
          <cell r="BN435">
            <v>1</v>
          </cell>
          <cell r="BO435">
            <v>1</v>
          </cell>
          <cell r="BP435">
            <v>1</v>
          </cell>
          <cell r="BQ435">
            <v>1</v>
          </cell>
          <cell r="BR435">
            <v>1</v>
          </cell>
          <cell r="BS435">
            <v>1</v>
          </cell>
        </row>
        <row r="436">
          <cell r="K436">
            <v>1</v>
          </cell>
          <cell r="L436">
            <v>1</v>
          </cell>
          <cell r="M436">
            <v>1</v>
          </cell>
          <cell r="N436">
            <v>1</v>
          </cell>
          <cell r="O436">
            <v>1</v>
          </cell>
          <cell r="P436">
            <v>1</v>
          </cell>
          <cell r="Q436">
            <v>1</v>
          </cell>
          <cell r="R436">
            <v>1</v>
          </cell>
          <cell r="S436">
            <v>1</v>
          </cell>
          <cell r="T436">
            <v>1</v>
          </cell>
          <cell r="U436">
            <v>1</v>
          </cell>
          <cell r="V436">
            <v>1</v>
          </cell>
          <cell r="W436">
            <v>1</v>
          </cell>
          <cell r="X436">
            <v>1</v>
          </cell>
          <cell r="Y436">
            <v>1</v>
          </cell>
          <cell r="Z436">
            <v>1</v>
          </cell>
          <cell r="AA436">
            <v>1</v>
          </cell>
          <cell r="AB436">
            <v>1</v>
          </cell>
          <cell r="AC436">
            <v>1</v>
          </cell>
          <cell r="AD436">
            <v>1</v>
          </cell>
          <cell r="AP436">
            <v>3</v>
          </cell>
          <cell r="AQ436">
            <v>12</v>
          </cell>
          <cell r="AR436">
            <v>9</v>
          </cell>
          <cell r="AZ436">
            <v>1</v>
          </cell>
          <cell r="BA436">
            <v>1</v>
          </cell>
          <cell r="BB436">
            <v>1</v>
          </cell>
          <cell r="BC436">
            <v>1</v>
          </cell>
          <cell r="BD436">
            <v>1</v>
          </cell>
          <cell r="BE436">
            <v>1</v>
          </cell>
          <cell r="BF436">
            <v>1</v>
          </cell>
          <cell r="BG436">
            <v>1</v>
          </cell>
          <cell r="BH436">
            <v>1</v>
          </cell>
          <cell r="BI436">
            <v>1</v>
          </cell>
          <cell r="BJ436">
            <v>1</v>
          </cell>
          <cell r="BK436">
            <v>1</v>
          </cell>
          <cell r="BL436">
            <v>1</v>
          </cell>
          <cell r="BM436">
            <v>1</v>
          </cell>
          <cell r="BN436">
            <v>1</v>
          </cell>
          <cell r="BO436">
            <v>1</v>
          </cell>
          <cell r="BP436">
            <v>1</v>
          </cell>
          <cell r="BQ436">
            <v>1</v>
          </cell>
          <cell r="BR436">
            <v>1</v>
          </cell>
          <cell r="BS436">
            <v>1</v>
          </cell>
        </row>
        <row r="437">
          <cell r="K437">
            <v>1</v>
          </cell>
          <cell r="L437">
            <v>1</v>
          </cell>
          <cell r="M437">
            <v>1</v>
          </cell>
          <cell r="N437">
            <v>1</v>
          </cell>
          <cell r="O437">
            <v>1</v>
          </cell>
          <cell r="P437">
            <v>1</v>
          </cell>
          <cell r="Q437">
            <v>1</v>
          </cell>
          <cell r="R437">
            <v>1</v>
          </cell>
          <cell r="S437">
            <v>1</v>
          </cell>
          <cell r="T437">
            <v>1</v>
          </cell>
          <cell r="U437">
            <v>1</v>
          </cell>
          <cell r="V437">
            <v>1</v>
          </cell>
          <cell r="W437">
            <v>1</v>
          </cell>
          <cell r="X437">
            <v>1</v>
          </cell>
          <cell r="Y437">
            <v>1</v>
          </cell>
          <cell r="Z437">
            <v>1</v>
          </cell>
          <cell r="AA437">
            <v>1</v>
          </cell>
          <cell r="AB437">
            <v>1</v>
          </cell>
          <cell r="AC437">
            <v>1</v>
          </cell>
          <cell r="AD437">
            <v>1</v>
          </cell>
          <cell r="AP437">
            <v>3</v>
          </cell>
          <cell r="AQ437">
            <v>12</v>
          </cell>
          <cell r="AR437">
            <v>10</v>
          </cell>
          <cell r="AZ437">
            <v>1</v>
          </cell>
          <cell r="BA437">
            <v>1</v>
          </cell>
          <cell r="BB437">
            <v>1</v>
          </cell>
          <cell r="BC437">
            <v>1</v>
          </cell>
          <cell r="BD437">
            <v>1</v>
          </cell>
          <cell r="BE437">
            <v>1</v>
          </cell>
          <cell r="BF437">
            <v>1</v>
          </cell>
          <cell r="BG437">
            <v>1</v>
          </cell>
          <cell r="BH437">
            <v>1</v>
          </cell>
          <cell r="BI437">
            <v>1</v>
          </cell>
          <cell r="BJ437">
            <v>1</v>
          </cell>
          <cell r="BK437">
            <v>1</v>
          </cell>
          <cell r="BL437">
            <v>1</v>
          </cell>
          <cell r="BM437">
            <v>1</v>
          </cell>
          <cell r="BN437">
            <v>1</v>
          </cell>
          <cell r="BO437">
            <v>1</v>
          </cell>
          <cell r="BP437">
            <v>1</v>
          </cell>
          <cell r="BQ437">
            <v>1</v>
          </cell>
          <cell r="BR437">
            <v>1</v>
          </cell>
          <cell r="BS437">
            <v>1</v>
          </cell>
        </row>
        <row r="438">
          <cell r="K438">
            <v>1</v>
          </cell>
          <cell r="L438">
            <v>1</v>
          </cell>
          <cell r="M438">
            <v>1</v>
          </cell>
          <cell r="N438">
            <v>1</v>
          </cell>
          <cell r="O438">
            <v>1</v>
          </cell>
          <cell r="P438">
            <v>1</v>
          </cell>
          <cell r="Q438">
            <v>1</v>
          </cell>
          <cell r="R438">
            <v>1</v>
          </cell>
          <cell r="S438">
            <v>1</v>
          </cell>
          <cell r="T438">
            <v>1</v>
          </cell>
          <cell r="U438">
            <v>1</v>
          </cell>
          <cell r="V438">
            <v>1</v>
          </cell>
          <cell r="W438">
            <v>1</v>
          </cell>
          <cell r="X438">
            <v>1</v>
          </cell>
          <cell r="Y438">
            <v>1</v>
          </cell>
          <cell r="Z438">
            <v>1</v>
          </cell>
          <cell r="AA438">
            <v>1</v>
          </cell>
          <cell r="AB438">
            <v>1</v>
          </cell>
          <cell r="AC438">
            <v>1</v>
          </cell>
          <cell r="AD438">
            <v>1</v>
          </cell>
          <cell r="AP438">
            <v>3</v>
          </cell>
          <cell r="AQ438">
            <v>13</v>
          </cell>
          <cell r="AR438">
            <v>1</v>
          </cell>
          <cell r="AZ438">
            <v>1</v>
          </cell>
          <cell r="BA438">
            <v>1</v>
          </cell>
          <cell r="BB438">
            <v>1</v>
          </cell>
          <cell r="BC438">
            <v>1</v>
          </cell>
          <cell r="BD438">
            <v>1</v>
          </cell>
          <cell r="BE438">
            <v>1</v>
          </cell>
          <cell r="BF438">
            <v>1</v>
          </cell>
          <cell r="BG438">
            <v>1</v>
          </cell>
          <cell r="BH438">
            <v>1</v>
          </cell>
          <cell r="BI438">
            <v>1</v>
          </cell>
          <cell r="BJ438">
            <v>1</v>
          </cell>
          <cell r="BK438">
            <v>1</v>
          </cell>
          <cell r="BL438">
            <v>1</v>
          </cell>
          <cell r="BM438">
            <v>1</v>
          </cell>
          <cell r="BN438">
            <v>1</v>
          </cell>
          <cell r="BO438">
            <v>1</v>
          </cell>
          <cell r="BP438">
            <v>1</v>
          </cell>
          <cell r="BQ438">
            <v>1</v>
          </cell>
          <cell r="BR438">
            <v>1</v>
          </cell>
          <cell r="BS438">
            <v>1</v>
          </cell>
        </row>
        <row r="439">
          <cell r="K439">
            <v>1</v>
          </cell>
          <cell r="L439">
            <v>1</v>
          </cell>
          <cell r="M439">
            <v>1</v>
          </cell>
          <cell r="N439">
            <v>1</v>
          </cell>
          <cell r="O439">
            <v>1</v>
          </cell>
          <cell r="P439">
            <v>1</v>
          </cell>
          <cell r="Q439">
            <v>1</v>
          </cell>
          <cell r="R439">
            <v>1</v>
          </cell>
          <cell r="S439">
            <v>1</v>
          </cell>
          <cell r="T439">
            <v>1</v>
          </cell>
          <cell r="U439">
            <v>1</v>
          </cell>
          <cell r="V439">
            <v>1</v>
          </cell>
          <cell r="W439">
            <v>1</v>
          </cell>
          <cell r="X439">
            <v>1</v>
          </cell>
          <cell r="Y439">
            <v>1</v>
          </cell>
          <cell r="Z439">
            <v>1</v>
          </cell>
          <cell r="AA439">
            <v>1</v>
          </cell>
          <cell r="AB439">
            <v>1</v>
          </cell>
          <cell r="AC439">
            <v>1</v>
          </cell>
          <cell r="AD439">
            <v>1</v>
          </cell>
          <cell r="AP439">
            <v>3</v>
          </cell>
          <cell r="AQ439">
            <v>13</v>
          </cell>
          <cell r="AR439">
            <v>2</v>
          </cell>
          <cell r="AZ439">
            <v>1</v>
          </cell>
          <cell r="BA439">
            <v>1</v>
          </cell>
          <cell r="BB439">
            <v>1</v>
          </cell>
          <cell r="BC439">
            <v>1</v>
          </cell>
          <cell r="BD439">
            <v>1</v>
          </cell>
          <cell r="BE439">
            <v>1</v>
          </cell>
          <cell r="BF439">
            <v>1</v>
          </cell>
          <cell r="BG439">
            <v>1</v>
          </cell>
          <cell r="BH439">
            <v>1</v>
          </cell>
          <cell r="BI439">
            <v>1</v>
          </cell>
          <cell r="BJ439">
            <v>1</v>
          </cell>
          <cell r="BK439">
            <v>1</v>
          </cell>
          <cell r="BL439">
            <v>1</v>
          </cell>
          <cell r="BM439">
            <v>1</v>
          </cell>
          <cell r="BN439">
            <v>1</v>
          </cell>
          <cell r="BO439">
            <v>1</v>
          </cell>
          <cell r="BP439">
            <v>1</v>
          </cell>
          <cell r="BQ439">
            <v>1</v>
          </cell>
          <cell r="BR439">
            <v>1</v>
          </cell>
          <cell r="BS439">
            <v>1</v>
          </cell>
        </row>
        <row r="440">
          <cell r="K440">
            <v>1</v>
          </cell>
          <cell r="L440">
            <v>1</v>
          </cell>
          <cell r="M440">
            <v>1</v>
          </cell>
          <cell r="N440">
            <v>1</v>
          </cell>
          <cell r="O440">
            <v>1</v>
          </cell>
          <cell r="P440">
            <v>1</v>
          </cell>
          <cell r="Q440">
            <v>1</v>
          </cell>
          <cell r="R440">
            <v>1</v>
          </cell>
          <cell r="S440">
            <v>1</v>
          </cell>
          <cell r="T440">
            <v>1</v>
          </cell>
          <cell r="U440">
            <v>1</v>
          </cell>
          <cell r="V440">
            <v>1</v>
          </cell>
          <cell r="W440">
            <v>1</v>
          </cell>
          <cell r="X440">
            <v>1</v>
          </cell>
          <cell r="Y440">
            <v>1</v>
          </cell>
          <cell r="Z440">
            <v>1</v>
          </cell>
          <cell r="AA440">
            <v>1</v>
          </cell>
          <cell r="AB440">
            <v>1</v>
          </cell>
          <cell r="AC440">
            <v>1</v>
          </cell>
          <cell r="AD440">
            <v>1</v>
          </cell>
          <cell r="AP440">
            <v>3</v>
          </cell>
          <cell r="AQ440">
            <v>13</v>
          </cell>
          <cell r="AR440">
            <v>3</v>
          </cell>
          <cell r="AZ440">
            <v>1</v>
          </cell>
          <cell r="BA440">
            <v>1</v>
          </cell>
          <cell r="BB440">
            <v>1</v>
          </cell>
          <cell r="BC440">
            <v>1</v>
          </cell>
          <cell r="BD440">
            <v>1</v>
          </cell>
          <cell r="BE440">
            <v>1</v>
          </cell>
          <cell r="BF440">
            <v>1</v>
          </cell>
          <cell r="BG440">
            <v>1</v>
          </cell>
          <cell r="BH440">
            <v>1</v>
          </cell>
          <cell r="BI440">
            <v>1</v>
          </cell>
          <cell r="BJ440">
            <v>1</v>
          </cell>
          <cell r="BK440">
            <v>1</v>
          </cell>
          <cell r="BL440">
            <v>1</v>
          </cell>
          <cell r="BM440">
            <v>1</v>
          </cell>
          <cell r="BN440">
            <v>1</v>
          </cell>
          <cell r="BO440">
            <v>1</v>
          </cell>
          <cell r="BP440">
            <v>1</v>
          </cell>
          <cell r="BQ440">
            <v>1</v>
          </cell>
          <cell r="BR440">
            <v>1</v>
          </cell>
          <cell r="BS440">
            <v>1</v>
          </cell>
        </row>
        <row r="441">
          <cell r="K441">
            <v>1</v>
          </cell>
          <cell r="L441">
            <v>1</v>
          </cell>
          <cell r="M441">
            <v>1</v>
          </cell>
          <cell r="N441">
            <v>1</v>
          </cell>
          <cell r="O441">
            <v>1</v>
          </cell>
          <cell r="P441">
            <v>1</v>
          </cell>
          <cell r="Q441">
            <v>1</v>
          </cell>
          <cell r="R441">
            <v>1</v>
          </cell>
          <cell r="S441">
            <v>1</v>
          </cell>
          <cell r="T441">
            <v>1</v>
          </cell>
          <cell r="U441">
            <v>1</v>
          </cell>
          <cell r="V441">
            <v>1</v>
          </cell>
          <cell r="W441">
            <v>1</v>
          </cell>
          <cell r="X441">
            <v>1</v>
          </cell>
          <cell r="Y441">
            <v>1</v>
          </cell>
          <cell r="Z441">
            <v>1</v>
          </cell>
          <cell r="AA441">
            <v>1</v>
          </cell>
          <cell r="AB441">
            <v>1</v>
          </cell>
          <cell r="AC441">
            <v>1</v>
          </cell>
          <cell r="AD441">
            <v>1</v>
          </cell>
          <cell r="AP441">
            <v>3</v>
          </cell>
          <cell r="AQ441">
            <v>13</v>
          </cell>
          <cell r="AR441">
            <v>4</v>
          </cell>
          <cell r="AZ441">
            <v>1</v>
          </cell>
          <cell r="BA441">
            <v>1</v>
          </cell>
          <cell r="BB441">
            <v>1</v>
          </cell>
          <cell r="BC441">
            <v>1</v>
          </cell>
          <cell r="BD441">
            <v>1</v>
          </cell>
          <cell r="BE441">
            <v>1</v>
          </cell>
          <cell r="BF441">
            <v>1</v>
          </cell>
          <cell r="BG441">
            <v>1</v>
          </cell>
          <cell r="BH441">
            <v>1</v>
          </cell>
          <cell r="BI441">
            <v>1</v>
          </cell>
          <cell r="BJ441">
            <v>1</v>
          </cell>
          <cell r="BK441">
            <v>1</v>
          </cell>
          <cell r="BL441">
            <v>1</v>
          </cell>
          <cell r="BM441">
            <v>1</v>
          </cell>
          <cell r="BN441">
            <v>1</v>
          </cell>
          <cell r="BO441">
            <v>1</v>
          </cell>
          <cell r="BP441">
            <v>1</v>
          </cell>
          <cell r="BQ441">
            <v>1</v>
          </cell>
          <cell r="BR441">
            <v>1</v>
          </cell>
          <cell r="BS441">
            <v>1</v>
          </cell>
        </row>
        <row r="442">
          <cell r="K442">
            <v>1</v>
          </cell>
          <cell r="L442">
            <v>1</v>
          </cell>
          <cell r="M442">
            <v>1</v>
          </cell>
          <cell r="N442">
            <v>1</v>
          </cell>
          <cell r="O442">
            <v>1</v>
          </cell>
          <cell r="P442">
            <v>1</v>
          </cell>
          <cell r="Q442">
            <v>1</v>
          </cell>
          <cell r="R442">
            <v>1</v>
          </cell>
          <cell r="S442">
            <v>1</v>
          </cell>
          <cell r="T442">
            <v>1</v>
          </cell>
          <cell r="U442">
            <v>1</v>
          </cell>
          <cell r="V442">
            <v>1</v>
          </cell>
          <cell r="W442">
            <v>1</v>
          </cell>
          <cell r="X442">
            <v>1</v>
          </cell>
          <cell r="Y442">
            <v>1</v>
          </cell>
          <cell r="Z442">
            <v>1</v>
          </cell>
          <cell r="AA442">
            <v>1</v>
          </cell>
          <cell r="AB442">
            <v>1</v>
          </cell>
          <cell r="AC442">
            <v>1</v>
          </cell>
          <cell r="AD442">
            <v>1</v>
          </cell>
          <cell r="AP442">
            <v>3</v>
          </cell>
          <cell r="AQ442">
            <v>13</v>
          </cell>
          <cell r="AR442">
            <v>5</v>
          </cell>
          <cell r="AZ442">
            <v>1</v>
          </cell>
          <cell r="BA442">
            <v>1</v>
          </cell>
          <cell r="BB442">
            <v>1</v>
          </cell>
          <cell r="BC442">
            <v>1</v>
          </cell>
          <cell r="BD442">
            <v>1</v>
          </cell>
          <cell r="BE442">
            <v>1</v>
          </cell>
          <cell r="BF442">
            <v>1</v>
          </cell>
          <cell r="BG442">
            <v>1</v>
          </cell>
          <cell r="BH442">
            <v>1</v>
          </cell>
          <cell r="BI442">
            <v>1</v>
          </cell>
          <cell r="BJ442">
            <v>1</v>
          </cell>
          <cell r="BK442">
            <v>1</v>
          </cell>
          <cell r="BL442">
            <v>1</v>
          </cell>
          <cell r="BM442">
            <v>1</v>
          </cell>
          <cell r="BN442">
            <v>1</v>
          </cell>
          <cell r="BO442">
            <v>1</v>
          </cell>
          <cell r="BP442">
            <v>1</v>
          </cell>
          <cell r="BQ442">
            <v>1</v>
          </cell>
          <cell r="BR442">
            <v>1</v>
          </cell>
          <cell r="BS442">
            <v>1</v>
          </cell>
        </row>
        <row r="443">
          <cell r="K443">
            <v>1</v>
          </cell>
          <cell r="L443">
            <v>1</v>
          </cell>
          <cell r="M443">
            <v>1</v>
          </cell>
          <cell r="N443">
            <v>1</v>
          </cell>
          <cell r="O443">
            <v>1</v>
          </cell>
          <cell r="P443">
            <v>1</v>
          </cell>
          <cell r="Q443">
            <v>1</v>
          </cell>
          <cell r="R443">
            <v>1</v>
          </cell>
          <cell r="S443">
            <v>1</v>
          </cell>
          <cell r="T443">
            <v>1</v>
          </cell>
          <cell r="U443">
            <v>1</v>
          </cell>
          <cell r="V443">
            <v>1</v>
          </cell>
          <cell r="W443">
            <v>1</v>
          </cell>
          <cell r="X443">
            <v>1</v>
          </cell>
          <cell r="Y443">
            <v>1</v>
          </cell>
          <cell r="Z443">
            <v>1</v>
          </cell>
          <cell r="AA443">
            <v>1</v>
          </cell>
          <cell r="AB443">
            <v>1</v>
          </cell>
          <cell r="AC443">
            <v>1</v>
          </cell>
          <cell r="AD443">
            <v>1</v>
          </cell>
          <cell r="AP443">
            <v>3</v>
          </cell>
          <cell r="AQ443">
            <v>13</v>
          </cell>
          <cell r="AR443">
            <v>6</v>
          </cell>
          <cell r="AZ443">
            <v>1</v>
          </cell>
          <cell r="BA443">
            <v>1</v>
          </cell>
          <cell r="BB443">
            <v>1</v>
          </cell>
          <cell r="BC443">
            <v>1</v>
          </cell>
          <cell r="BD443">
            <v>1</v>
          </cell>
          <cell r="BE443">
            <v>1</v>
          </cell>
          <cell r="BF443">
            <v>1</v>
          </cell>
          <cell r="BG443">
            <v>1</v>
          </cell>
          <cell r="BH443">
            <v>1</v>
          </cell>
          <cell r="BI443">
            <v>1</v>
          </cell>
          <cell r="BJ443">
            <v>1</v>
          </cell>
          <cell r="BK443">
            <v>1</v>
          </cell>
          <cell r="BL443">
            <v>1</v>
          </cell>
          <cell r="BM443">
            <v>1</v>
          </cell>
          <cell r="BN443">
            <v>1</v>
          </cell>
          <cell r="BO443">
            <v>1</v>
          </cell>
          <cell r="BP443">
            <v>1</v>
          </cell>
          <cell r="BQ443">
            <v>1</v>
          </cell>
          <cell r="BR443">
            <v>1</v>
          </cell>
          <cell r="BS443">
            <v>1</v>
          </cell>
        </row>
        <row r="444">
          <cell r="K444">
            <v>1</v>
          </cell>
          <cell r="L444">
            <v>1</v>
          </cell>
          <cell r="M444">
            <v>1</v>
          </cell>
          <cell r="N444">
            <v>1</v>
          </cell>
          <cell r="O444">
            <v>1</v>
          </cell>
          <cell r="P444">
            <v>1</v>
          </cell>
          <cell r="Q444">
            <v>1</v>
          </cell>
          <cell r="R444">
            <v>1</v>
          </cell>
          <cell r="S444">
            <v>1</v>
          </cell>
          <cell r="T444">
            <v>1</v>
          </cell>
          <cell r="U444">
            <v>1</v>
          </cell>
          <cell r="V444">
            <v>1</v>
          </cell>
          <cell r="W444">
            <v>1</v>
          </cell>
          <cell r="X444">
            <v>1</v>
          </cell>
          <cell r="Y444">
            <v>1</v>
          </cell>
          <cell r="Z444">
            <v>1</v>
          </cell>
          <cell r="AA444">
            <v>1</v>
          </cell>
          <cell r="AB444">
            <v>1</v>
          </cell>
          <cell r="AC444">
            <v>1</v>
          </cell>
          <cell r="AD444">
            <v>1</v>
          </cell>
          <cell r="AP444">
            <v>3</v>
          </cell>
          <cell r="AQ444">
            <v>13</v>
          </cell>
          <cell r="AR444">
            <v>7</v>
          </cell>
          <cell r="AZ444">
            <v>1</v>
          </cell>
          <cell r="BA444">
            <v>1</v>
          </cell>
          <cell r="BB444">
            <v>1</v>
          </cell>
          <cell r="BC444">
            <v>1</v>
          </cell>
          <cell r="BD444">
            <v>1</v>
          </cell>
          <cell r="BE444">
            <v>1</v>
          </cell>
          <cell r="BF444">
            <v>1</v>
          </cell>
          <cell r="BG444">
            <v>1</v>
          </cell>
          <cell r="BH444">
            <v>1</v>
          </cell>
          <cell r="BI444">
            <v>1</v>
          </cell>
          <cell r="BJ444">
            <v>1</v>
          </cell>
          <cell r="BK444">
            <v>1</v>
          </cell>
          <cell r="BL444">
            <v>1</v>
          </cell>
          <cell r="BM444">
            <v>1</v>
          </cell>
          <cell r="BN444">
            <v>1</v>
          </cell>
          <cell r="BO444">
            <v>1</v>
          </cell>
          <cell r="BP444">
            <v>1</v>
          </cell>
          <cell r="BQ444">
            <v>1</v>
          </cell>
          <cell r="BR444">
            <v>1</v>
          </cell>
          <cell r="BS444">
            <v>1</v>
          </cell>
        </row>
        <row r="445">
          <cell r="K445">
            <v>1</v>
          </cell>
          <cell r="L445">
            <v>1</v>
          </cell>
          <cell r="M445">
            <v>1</v>
          </cell>
          <cell r="N445">
            <v>1</v>
          </cell>
          <cell r="O445">
            <v>1</v>
          </cell>
          <cell r="P445">
            <v>1</v>
          </cell>
          <cell r="Q445">
            <v>1</v>
          </cell>
          <cell r="R445">
            <v>1</v>
          </cell>
          <cell r="S445">
            <v>1</v>
          </cell>
          <cell r="T445">
            <v>1</v>
          </cell>
          <cell r="U445">
            <v>1</v>
          </cell>
          <cell r="V445">
            <v>1</v>
          </cell>
          <cell r="W445">
            <v>1</v>
          </cell>
          <cell r="X445">
            <v>1</v>
          </cell>
          <cell r="Y445">
            <v>1</v>
          </cell>
          <cell r="Z445">
            <v>1</v>
          </cell>
          <cell r="AA445">
            <v>1</v>
          </cell>
          <cell r="AB445">
            <v>1</v>
          </cell>
          <cell r="AC445">
            <v>1</v>
          </cell>
          <cell r="AD445">
            <v>1</v>
          </cell>
          <cell r="AP445">
            <v>3</v>
          </cell>
          <cell r="AQ445">
            <v>13</v>
          </cell>
          <cell r="AR445">
            <v>8</v>
          </cell>
          <cell r="AZ445">
            <v>1</v>
          </cell>
          <cell r="BA445">
            <v>1</v>
          </cell>
          <cell r="BB445">
            <v>1</v>
          </cell>
          <cell r="BC445">
            <v>1</v>
          </cell>
          <cell r="BD445">
            <v>1</v>
          </cell>
          <cell r="BE445">
            <v>1</v>
          </cell>
          <cell r="BF445">
            <v>1</v>
          </cell>
          <cell r="BG445">
            <v>1</v>
          </cell>
          <cell r="BH445">
            <v>1</v>
          </cell>
          <cell r="BI445">
            <v>1</v>
          </cell>
          <cell r="BJ445">
            <v>1</v>
          </cell>
          <cell r="BK445">
            <v>1</v>
          </cell>
          <cell r="BL445">
            <v>1</v>
          </cell>
          <cell r="BM445">
            <v>1</v>
          </cell>
          <cell r="BN445">
            <v>1</v>
          </cell>
          <cell r="BO445">
            <v>1</v>
          </cell>
          <cell r="BP445">
            <v>1</v>
          </cell>
          <cell r="BQ445">
            <v>1</v>
          </cell>
          <cell r="BR445">
            <v>1</v>
          </cell>
          <cell r="BS445">
            <v>1</v>
          </cell>
        </row>
        <row r="446">
          <cell r="K446">
            <v>1</v>
          </cell>
          <cell r="L446">
            <v>1</v>
          </cell>
          <cell r="M446">
            <v>1</v>
          </cell>
          <cell r="N446">
            <v>1</v>
          </cell>
          <cell r="O446">
            <v>1</v>
          </cell>
          <cell r="P446">
            <v>1</v>
          </cell>
          <cell r="Q446">
            <v>1</v>
          </cell>
          <cell r="R446">
            <v>1</v>
          </cell>
          <cell r="S446">
            <v>1</v>
          </cell>
          <cell r="T446">
            <v>1</v>
          </cell>
          <cell r="U446">
            <v>1</v>
          </cell>
          <cell r="V446">
            <v>1</v>
          </cell>
          <cell r="W446">
            <v>1</v>
          </cell>
          <cell r="X446">
            <v>1</v>
          </cell>
          <cell r="Y446">
            <v>1</v>
          </cell>
          <cell r="Z446">
            <v>1</v>
          </cell>
          <cell r="AA446">
            <v>1</v>
          </cell>
          <cell r="AB446">
            <v>1</v>
          </cell>
          <cell r="AC446">
            <v>1</v>
          </cell>
          <cell r="AD446">
            <v>1</v>
          </cell>
          <cell r="AP446">
            <v>3</v>
          </cell>
          <cell r="AQ446">
            <v>13</v>
          </cell>
          <cell r="AR446">
            <v>9</v>
          </cell>
          <cell r="AZ446">
            <v>1</v>
          </cell>
          <cell r="BA446">
            <v>1</v>
          </cell>
          <cell r="BB446">
            <v>1</v>
          </cell>
          <cell r="BC446">
            <v>1</v>
          </cell>
          <cell r="BD446">
            <v>1</v>
          </cell>
          <cell r="BE446">
            <v>1</v>
          </cell>
          <cell r="BF446">
            <v>1</v>
          </cell>
          <cell r="BG446">
            <v>1</v>
          </cell>
          <cell r="BH446">
            <v>1</v>
          </cell>
          <cell r="BI446">
            <v>1</v>
          </cell>
          <cell r="BJ446">
            <v>1</v>
          </cell>
          <cell r="BK446">
            <v>1</v>
          </cell>
          <cell r="BL446">
            <v>1</v>
          </cell>
          <cell r="BM446">
            <v>1</v>
          </cell>
          <cell r="BN446">
            <v>1</v>
          </cell>
          <cell r="BO446">
            <v>1</v>
          </cell>
          <cell r="BP446">
            <v>1</v>
          </cell>
          <cell r="BQ446">
            <v>1</v>
          </cell>
          <cell r="BR446">
            <v>1</v>
          </cell>
          <cell r="BS446">
            <v>1</v>
          </cell>
        </row>
        <row r="447">
          <cell r="K447">
            <v>1</v>
          </cell>
          <cell r="L447">
            <v>1</v>
          </cell>
          <cell r="M447">
            <v>1</v>
          </cell>
          <cell r="N447">
            <v>1</v>
          </cell>
          <cell r="O447">
            <v>1</v>
          </cell>
          <cell r="P447">
            <v>1</v>
          </cell>
          <cell r="Q447">
            <v>1</v>
          </cell>
          <cell r="R447">
            <v>1</v>
          </cell>
          <cell r="S447">
            <v>1</v>
          </cell>
          <cell r="T447">
            <v>1</v>
          </cell>
          <cell r="U447">
            <v>1</v>
          </cell>
          <cell r="V447">
            <v>1</v>
          </cell>
          <cell r="W447">
            <v>1</v>
          </cell>
          <cell r="X447">
            <v>1</v>
          </cell>
          <cell r="Y447">
            <v>1</v>
          </cell>
          <cell r="Z447">
            <v>1</v>
          </cell>
          <cell r="AA447">
            <v>1</v>
          </cell>
          <cell r="AB447">
            <v>1</v>
          </cell>
          <cell r="AC447">
            <v>1</v>
          </cell>
          <cell r="AD447">
            <v>1</v>
          </cell>
          <cell r="AP447">
            <v>3</v>
          </cell>
          <cell r="AQ447">
            <v>13</v>
          </cell>
          <cell r="AR447">
            <v>10</v>
          </cell>
          <cell r="AZ447">
            <v>1</v>
          </cell>
          <cell r="BA447">
            <v>1</v>
          </cell>
          <cell r="BB447">
            <v>1</v>
          </cell>
          <cell r="BC447">
            <v>1</v>
          </cell>
          <cell r="BD447">
            <v>1</v>
          </cell>
          <cell r="BE447">
            <v>1</v>
          </cell>
          <cell r="BF447">
            <v>1</v>
          </cell>
          <cell r="BG447">
            <v>1</v>
          </cell>
          <cell r="BH447">
            <v>1</v>
          </cell>
          <cell r="BI447">
            <v>1</v>
          </cell>
          <cell r="BJ447">
            <v>1</v>
          </cell>
          <cell r="BK447">
            <v>1</v>
          </cell>
          <cell r="BL447">
            <v>1</v>
          </cell>
          <cell r="BM447">
            <v>1</v>
          </cell>
          <cell r="BN447">
            <v>1</v>
          </cell>
          <cell r="BO447">
            <v>1</v>
          </cell>
          <cell r="BP447">
            <v>1</v>
          </cell>
          <cell r="BQ447">
            <v>1</v>
          </cell>
          <cell r="BR447">
            <v>1</v>
          </cell>
          <cell r="BS447">
            <v>1</v>
          </cell>
        </row>
        <row r="448">
          <cell r="K448">
            <v>1</v>
          </cell>
          <cell r="L448">
            <v>1</v>
          </cell>
          <cell r="M448">
            <v>1</v>
          </cell>
          <cell r="N448">
            <v>1</v>
          </cell>
          <cell r="O448">
            <v>1</v>
          </cell>
          <cell r="P448">
            <v>1</v>
          </cell>
          <cell r="Q448">
            <v>1</v>
          </cell>
          <cell r="R448">
            <v>1</v>
          </cell>
          <cell r="S448">
            <v>1</v>
          </cell>
          <cell r="T448">
            <v>1</v>
          </cell>
          <cell r="U448">
            <v>1</v>
          </cell>
          <cell r="V448">
            <v>1</v>
          </cell>
          <cell r="W448">
            <v>1</v>
          </cell>
          <cell r="X448">
            <v>1</v>
          </cell>
          <cell r="Y448">
            <v>1</v>
          </cell>
          <cell r="Z448">
            <v>1</v>
          </cell>
          <cell r="AA448">
            <v>1</v>
          </cell>
          <cell r="AB448">
            <v>1</v>
          </cell>
          <cell r="AC448">
            <v>1</v>
          </cell>
          <cell r="AD448">
            <v>1</v>
          </cell>
          <cell r="AP448">
            <v>3</v>
          </cell>
          <cell r="AQ448">
            <v>14</v>
          </cell>
          <cell r="AR448">
            <v>1</v>
          </cell>
          <cell r="AZ448">
            <v>1</v>
          </cell>
          <cell r="BA448">
            <v>1</v>
          </cell>
          <cell r="BB448">
            <v>1</v>
          </cell>
          <cell r="BC448">
            <v>1</v>
          </cell>
          <cell r="BD448">
            <v>1</v>
          </cell>
          <cell r="BE448">
            <v>1</v>
          </cell>
          <cell r="BF448">
            <v>1</v>
          </cell>
          <cell r="BG448">
            <v>1</v>
          </cell>
          <cell r="BH448">
            <v>1</v>
          </cell>
          <cell r="BI448">
            <v>1</v>
          </cell>
          <cell r="BJ448">
            <v>1</v>
          </cell>
          <cell r="BK448">
            <v>1</v>
          </cell>
          <cell r="BL448">
            <v>1</v>
          </cell>
          <cell r="BM448">
            <v>1</v>
          </cell>
          <cell r="BN448">
            <v>1</v>
          </cell>
          <cell r="BO448">
            <v>1</v>
          </cell>
          <cell r="BP448">
            <v>1</v>
          </cell>
          <cell r="BQ448">
            <v>1</v>
          </cell>
          <cell r="BR448">
            <v>1</v>
          </cell>
          <cell r="BS448">
            <v>1</v>
          </cell>
        </row>
        <row r="449">
          <cell r="K449">
            <v>1</v>
          </cell>
          <cell r="L449">
            <v>1</v>
          </cell>
          <cell r="M449">
            <v>1</v>
          </cell>
          <cell r="N449">
            <v>1</v>
          </cell>
          <cell r="O449">
            <v>1</v>
          </cell>
          <cell r="P449">
            <v>1</v>
          </cell>
          <cell r="Q449">
            <v>1</v>
          </cell>
          <cell r="R449">
            <v>1</v>
          </cell>
          <cell r="S449">
            <v>1</v>
          </cell>
          <cell r="T449">
            <v>1</v>
          </cell>
          <cell r="U449">
            <v>1</v>
          </cell>
          <cell r="V449">
            <v>1</v>
          </cell>
          <cell r="W449">
            <v>1</v>
          </cell>
          <cell r="X449">
            <v>1</v>
          </cell>
          <cell r="Y449">
            <v>1</v>
          </cell>
          <cell r="Z449">
            <v>1</v>
          </cell>
          <cell r="AA449">
            <v>1</v>
          </cell>
          <cell r="AB449">
            <v>1</v>
          </cell>
          <cell r="AC449">
            <v>1</v>
          </cell>
          <cell r="AD449">
            <v>1</v>
          </cell>
          <cell r="AP449">
            <v>3</v>
          </cell>
          <cell r="AQ449">
            <v>14</v>
          </cell>
          <cell r="AR449">
            <v>2</v>
          </cell>
          <cell r="AZ449">
            <v>1</v>
          </cell>
          <cell r="BA449">
            <v>1</v>
          </cell>
          <cell r="BB449">
            <v>1</v>
          </cell>
          <cell r="BC449">
            <v>1</v>
          </cell>
          <cell r="BD449">
            <v>1</v>
          </cell>
          <cell r="BE449">
            <v>1</v>
          </cell>
          <cell r="BF449">
            <v>1</v>
          </cell>
          <cell r="BG449">
            <v>1</v>
          </cell>
          <cell r="BH449">
            <v>1</v>
          </cell>
          <cell r="BI449">
            <v>1</v>
          </cell>
          <cell r="BJ449">
            <v>1</v>
          </cell>
          <cell r="BK449">
            <v>1</v>
          </cell>
          <cell r="BL449">
            <v>1</v>
          </cell>
          <cell r="BM449">
            <v>1</v>
          </cell>
          <cell r="BN449">
            <v>1</v>
          </cell>
          <cell r="BO449">
            <v>1</v>
          </cell>
          <cell r="BP449">
            <v>1</v>
          </cell>
          <cell r="BQ449">
            <v>1</v>
          </cell>
          <cell r="BR449">
            <v>1</v>
          </cell>
          <cell r="BS449">
            <v>1</v>
          </cell>
        </row>
        <row r="450">
          <cell r="K450">
            <v>1</v>
          </cell>
          <cell r="L450">
            <v>1</v>
          </cell>
          <cell r="M450">
            <v>1</v>
          </cell>
          <cell r="N450">
            <v>1</v>
          </cell>
          <cell r="O450">
            <v>1</v>
          </cell>
          <cell r="P450">
            <v>1</v>
          </cell>
          <cell r="Q450">
            <v>1</v>
          </cell>
          <cell r="R450">
            <v>1</v>
          </cell>
          <cell r="S450">
            <v>1</v>
          </cell>
          <cell r="T450">
            <v>1</v>
          </cell>
          <cell r="U450">
            <v>1</v>
          </cell>
          <cell r="V450">
            <v>1</v>
          </cell>
          <cell r="W450">
            <v>1</v>
          </cell>
          <cell r="X450">
            <v>1</v>
          </cell>
          <cell r="Y450">
            <v>1</v>
          </cell>
          <cell r="Z450">
            <v>1</v>
          </cell>
          <cell r="AA450">
            <v>1</v>
          </cell>
          <cell r="AB450">
            <v>1</v>
          </cell>
          <cell r="AC450">
            <v>1</v>
          </cell>
          <cell r="AD450">
            <v>1</v>
          </cell>
          <cell r="AP450">
            <v>3</v>
          </cell>
          <cell r="AQ450">
            <v>14</v>
          </cell>
          <cell r="AR450">
            <v>3</v>
          </cell>
          <cell r="AZ450">
            <v>1</v>
          </cell>
          <cell r="BA450">
            <v>1</v>
          </cell>
          <cell r="BB450">
            <v>1</v>
          </cell>
          <cell r="BC450">
            <v>1</v>
          </cell>
          <cell r="BD450">
            <v>1</v>
          </cell>
          <cell r="BE450">
            <v>1</v>
          </cell>
          <cell r="BF450">
            <v>1</v>
          </cell>
          <cell r="BG450">
            <v>1</v>
          </cell>
          <cell r="BH450">
            <v>1</v>
          </cell>
          <cell r="BI450">
            <v>1</v>
          </cell>
          <cell r="BJ450">
            <v>1</v>
          </cell>
          <cell r="BK450">
            <v>1</v>
          </cell>
          <cell r="BL450">
            <v>1</v>
          </cell>
          <cell r="BM450">
            <v>1</v>
          </cell>
          <cell r="BN450">
            <v>1</v>
          </cell>
          <cell r="BO450">
            <v>1</v>
          </cell>
          <cell r="BP450">
            <v>1</v>
          </cell>
          <cell r="BQ450">
            <v>1</v>
          </cell>
          <cell r="BR450">
            <v>1</v>
          </cell>
          <cell r="BS450">
            <v>1</v>
          </cell>
        </row>
        <row r="451">
          <cell r="K451">
            <v>1</v>
          </cell>
          <cell r="L451">
            <v>1</v>
          </cell>
          <cell r="M451">
            <v>1</v>
          </cell>
          <cell r="N451">
            <v>1</v>
          </cell>
          <cell r="O451">
            <v>1</v>
          </cell>
          <cell r="P451">
            <v>1</v>
          </cell>
          <cell r="Q451">
            <v>1</v>
          </cell>
          <cell r="R451">
            <v>1</v>
          </cell>
          <cell r="S451">
            <v>1</v>
          </cell>
          <cell r="T451">
            <v>1</v>
          </cell>
          <cell r="U451">
            <v>1</v>
          </cell>
          <cell r="V451">
            <v>1</v>
          </cell>
          <cell r="W451">
            <v>1</v>
          </cell>
          <cell r="X451">
            <v>1</v>
          </cell>
          <cell r="Y451">
            <v>1</v>
          </cell>
          <cell r="Z451">
            <v>1</v>
          </cell>
          <cell r="AA451">
            <v>1</v>
          </cell>
          <cell r="AB451">
            <v>1</v>
          </cell>
          <cell r="AC451">
            <v>1</v>
          </cell>
          <cell r="AD451">
            <v>1</v>
          </cell>
          <cell r="AP451">
            <v>3</v>
          </cell>
          <cell r="AQ451">
            <v>14</v>
          </cell>
          <cell r="AR451">
            <v>4</v>
          </cell>
          <cell r="AZ451">
            <v>1</v>
          </cell>
          <cell r="BA451">
            <v>1</v>
          </cell>
          <cell r="BB451">
            <v>1</v>
          </cell>
          <cell r="BC451">
            <v>1</v>
          </cell>
          <cell r="BD451">
            <v>1</v>
          </cell>
          <cell r="BE451">
            <v>1</v>
          </cell>
          <cell r="BF451">
            <v>1</v>
          </cell>
          <cell r="BG451">
            <v>1</v>
          </cell>
          <cell r="BH451">
            <v>1</v>
          </cell>
          <cell r="BI451">
            <v>1</v>
          </cell>
          <cell r="BJ451">
            <v>1</v>
          </cell>
          <cell r="BK451">
            <v>1</v>
          </cell>
          <cell r="BL451">
            <v>1</v>
          </cell>
          <cell r="BM451">
            <v>1</v>
          </cell>
          <cell r="BN451">
            <v>1</v>
          </cell>
          <cell r="BO451">
            <v>1</v>
          </cell>
          <cell r="BP451">
            <v>1</v>
          </cell>
          <cell r="BQ451">
            <v>1</v>
          </cell>
          <cell r="BR451">
            <v>1</v>
          </cell>
          <cell r="BS451">
            <v>1</v>
          </cell>
        </row>
        <row r="452">
          <cell r="K452">
            <v>1</v>
          </cell>
          <cell r="L452">
            <v>1</v>
          </cell>
          <cell r="M452">
            <v>1</v>
          </cell>
          <cell r="N452">
            <v>1</v>
          </cell>
          <cell r="O452">
            <v>1</v>
          </cell>
          <cell r="P452">
            <v>1</v>
          </cell>
          <cell r="Q452">
            <v>1</v>
          </cell>
          <cell r="R452">
            <v>1</v>
          </cell>
          <cell r="S452">
            <v>1</v>
          </cell>
          <cell r="T452">
            <v>1</v>
          </cell>
          <cell r="U452">
            <v>1</v>
          </cell>
          <cell r="V452">
            <v>1</v>
          </cell>
          <cell r="W452">
            <v>1</v>
          </cell>
          <cell r="X452">
            <v>1</v>
          </cell>
          <cell r="Y452">
            <v>1</v>
          </cell>
          <cell r="Z452">
            <v>1</v>
          </cell>
          <cell r="AA452">
            <v>1</v>
          </cell>
          <cell r="AB452">
            <v>1</v>
          </cell>
          <cell r="AC452">
            <v>1</v>
          </cell>
          <cell r="AD452">
            <v>1</v>
          </cell>
          <cell r="AP452">
            <v>3</v>
          </cell>
          <cell r="AQ452">
            <v>14</v>
          </cell>
          <cell r="AR452">
            <v>5</v>
          </cell>
          <cell r="AZ452">
            <v>1</v>
          </cell>
          <cell r="BA452">
            <v>1</v>
          </cell>
          <cell r="BB452">
            <v>1</v>
          </cell>
          <cell r="BC452">
            <v>1</v>
          </cell>
          <cell r="BD452">
            <v>1</v>
          </cell>
          <cell r="BE452">
            <v>1</v>
          </cell>
          <cell r="BF452">
            <v>1</v>
          </cell>
          <cell r="BG452">
            <v>1</v>
          </cell>
          <cell r="BH452">
            <v>1</v>
          </cell>
          <cell r="BI452">
            <v>1</v>
          </cell>
          <cell r="BJ452">
            <v>1</v>
          </cell>
          <cell r="BK452">
            <v>1</v>
          </cell>
          <cell r="BL452">
            <v>1</v>
          </cell>
          <cell r="BM452">
            <v>1</v>
          </cell>
          <cell r="BN452">
            <v>1</v>
          </cell>
          <cell r="BO452">
            <v>1</v>
          </cell>
          <cell r="BP452">
            <v>1</v>
          </cell>
          <cell r="BQ452">
            <v>1</v>
          </cell>
          <cell r="BR452">
            <v>1</v>
          </cell>
          <cell r="BS452">
            <v>1</v>
          </cell>
        </row>
        <row r="453">
          <cell r="K453">
            <v>1</v>
          </cell>
          <cell r="L453">
            <v>1</v>
          </cell>
          <cell r="M453">
            <v>1</v>
          </cell>
          <cell r="N453">
            <v>1</v>
          </cell>
          <cell r="O453">
            <v>1</v>
          </cell>
          <cell r="P453">
            <v>1</v>
          </cell>
          <cell r="Q453">
            <v>1</v>
          </cell>
          <cell r="R453">
            <v>1</v>
          </cell>
          <cell r="S453">
            <v>1</v>
          </cell>
          <cell r="T453">
            <v>1</v>
          </cell>
          <cell r="U453">
            <v>1</v>
          </cell>
          <cell r="V453">
            <v>1</v>
          </cell>
          <cell r="W453">
            <v>1</v>
          </cell>
          <cell r="X453">
            <v>1</v>
          </cell>
          <cell r="Y453">
            <v>1</v>
          </cell>
          <cell r="Z453">
            <v>1</v>
          </cell>
          <cell r="AA453">
            <v>1</v>
          </cell>
          <cell r="AB453">
            <v>1</v>
          </cell>
          <cell r="AC453">
            <v>1</v>
          </cell>
          <cell r="AD453">
            <v>1</v>
          </cell>
          <cell r="AP453">
            <v>3</v>
          </cell>
          <cell r="AQ453">
            <v>14</v>
          </cell>
          <cell r="AR453">
            <v>6</v>
          </cell>
          <cell r="AZ453">
            <v>1</v>
          </cell>
          <cell r="BA453">
            <v>1</v>
          </cell>
          <cell r="BB453">
            <v>1</v>
          </cell>
          <cell r="BC453">
            <v>1</v>
          </cell>
          <cell r="BD453">
            <v>1</v>
          </cell>
          <cell r="BE453">
            <v>1</v>
          </cell>
          <cell r="BF453">
            <v>1</v>
          </cell>
          <cell r="BG453">
            <v>1</v>
          </cell>
          <cell r="BH453">
            <v>1</v>
          </cell>
          <cell r="BI453">
            <v>1</v>
          </cell>
          <cell r="BJ453">
            <v>1</v>
          </cell>
          <cell r="BK453">
            <v>1</v>
          </cell>
          <cell r="BL453">
            <v>1</v>
          </cell>
          <cell r="BM453">
            <v>1</v>
          </cell>
          <cell r="BN453">
            <v>1</v>
          </cell>
          <cell r="BO453">
            <v>1</v>
          </cell>
          <cell r="BP453">
            <v>1</v>
          </cell>
          <cell r="BQ453">
            <v>1</v>
          </cell>
          <cell r="BR453">
            <v>1</v>
          </cell>
          <cell r="BS453">
            <v>1</v>
          </cell>
        </row>
        <row r="454">
          <cell r="K454">
            <v>1</v>
          </cell>
          <cell r="L454">
            <v>1</v>
          </cell>
          <cell r="M454">
            <v>1</v>
          </cell>
          <cell r="N454">
            <v>1</v>
          </cell>
          <cell r="O454">
            <v>1</v>
          </cell>
          <cell r="P454">
            <v>1</v>
          </cell>
          <cell r="Q454">
            <v>1</v>
          </cell>
          <cell r="R454">
            <v>1</v>
          </cell>
          <cell r="S454">
            <v>1</v>
          </cell>
          <cell r="T454">
            <v>1</v>
          </cell>
          <cell r="U454">
            <v>1</v>
          </cell>
          <cell r="V454">
            <v>1</v>
          </cell>
          <cell r="W454">
            <v>1</v>
          </cell>
          <cell r="X454">
            <v>1</v>
          </cell>
          <cell r="Y454">
            <v>1</v>
          </cell>
          <cell r="Z454">
            <v>1</v>
          </cell>
          <cell r="AA454">
            <v>1</v>
          </cell>
          <cell r="AB454">
            <v>1</v>
          </cell>
          <cell r="AC454">
            <v>1</v>
          </cell>
          <cell r="AD454">
            <v>1</v>
          </cell>
          <cell r="AP454">
            <v>3</v>
          </cell>
          <cell r="AQ454">
            <v>14</v>
          </cell>
          <cell r="AR454">
            <v>7</v>
          </cell>
          <cell r="AZ454">
            <v>1</v>
          </cell>
          <cell r="BA454">
            <v>1</v>
          </cell>
          <cell r="BB454">
            <v>1</v>
          </cell>
          <cell r="BC454">
            <v>1</v>
          </cell>
          <cell r="BD454">
            <v>1</v>
          </cell>
          <cell r="BE454">
            <v>1</v>
          </cell>
          <cell r="BF454">
            <v>1</v>
          </cell>
          <cell r="BG454">
            <v>1</v>
          </cell>
          <cell r="BH454">
            <v>1</v>
          </cell>
          <cell r="BI454">
            <v>1</v>
          </cell>
          <cell r="BJ454">
            <v>1</v>
          </cell>
          <cell r="BK454">
            <v>1</v>
          </cell>
          <cell r="BL454">
            <v>1</v>
          </cell>
          <cell r="BM454">
            <v>1</v>
          </cell>
          <cell r="BN454">
            <v>1</v>
          </cell>
          <cell r="BO454">
            <v>1</v>
          </cell>
          <cell r="BP454">
            <v>1</v>
          </cell>
          <cell r="BQ454">
            <v>1</v>
          </cell>
          <cell r="BR454">
            <v>1</v>
          </cell>
          <cell r="BS454">
            <v>1</v>
          </cell>
        </row>
        <row r="455">
          <cell r="K455">
            <v>1</v>
          </cell>
          <cell r="L455">
            <v>1</v>
          </cell>
          <cell r="M455">
            <v>1</v>
          </cell>
          <cell r="N455">
            <v>1</v>
          </cell>
          <cell r="O455">
            <v>1</v>
          </cell>
          <cell r="P455">
            <v>1</v>
          </cell>
          <cell r="Q455">
            <v>1</v>
          </cell>
          <cell r="R455">
            <v>1</v>
          </cell>
          <cell r="S455">
            <v>1</v>
          </cell>
          <cell r="T455">
            <v>1</v>
          </cell>
          <cell r="U455">
            <v>1</v>
          </cell>
          <cell r="V455">
            <v>1</v>
          </cell>
          <cell r="W455">
            <v>1</v>
          </cell>
          <cell r="X455">
            <v>1</v>
          </cell>
          <cell r="Y455">
            <v>1</v>
          </cell>
          <cell r="Z455">
            <v>1</v>
          </cell>
          <cell r="AA455">
            <v>1</v>
          </cell>
          <cell r="AB455">
            <v>1</v>
          </cell>
          <cell r="AC455">
            <v>1</v>
          </cell>
          <cell r="AD455">
            <v>1</v>
          </cell>
          <cell r="AP455">
            <v>3</v>
          </cell>
          <cell r="AQ455">
            <v>14</v>
          </cell>
          <cell r="AR455">
            <v>8</v>
          </cell>
          <cell r="AZ455">
            <v>1</v>
          </cell>
          <cell r="BA455">
            <v>1</v>
          </cell>
          <cell r="BB455">
            <v>1</v>
          </cell>
          <cell r="BC455">
            <v>1</v>
          </cell>
          <cell r="BD455">
            <v>1</v>
          </cell>
          <cell r="BE455">
            <v>1</v>
          </cell>
          <cell r="BF455">
            <v>1</v>
          </cell>
          <cell r="BG455">
            <v>1</v>
          </cell>
          <cell r="BH455">
            <v>1</v>
          </cell>
          <cell r="BI455">
            <v>1</v>
          </cell>
          <cell r="BJ455">
            <v>1</v>
          </cell>
          <cell r="BK455">
            <v>1</v>
          </cell>
          <cell r="BL455">
            <v>1</v>
          </cell>
          <cell r="BM455">
            <v>1</v>
          </cell>
          <cell r="BN455">
            <v>1</v>
          </cell>
          <cell r="BO455">
            <v>1</v>
          </cell>
          <cell r="BP455">
            <v>1</v>
          </cell>
          <cell r="BQ455">
            <v>1</v>
          </cell>
          <cell r="BR455">
            <v>1</v>
          </cell>
          <cell r="BS455">
            <v>1</v>
          </cell>
        </row>
        <row r="456">
          <cell r="K456">
            <v>1</v>
          </cell>
          <cell r="L456">
            <v>1</v>
          </cell>
          <cell r="M456">
            <v>1</v>
          </cell>
          <cell r="N456">
            <v>1</v>
          </cell>
          <cell r="O456">
            <v>1</v>
          </cell>
          <cell r="P456">
            <v>1</v>
          </cell>
          <cell r="Q456">
            <v>1</v>
          </cell>
          <cell r="R456">
            <v>1</v>
          </cell>
          <cell r="S456">
            <v>1</v>
          </cell>
          <cell r="T456">
            <v>1</v>
          </cell>
          <cell r="U456">
            <v>1</v>
          </cell>
          <cell r="V456">
            <v>1</v>
          </cell>
          <cell r="W456">
            <v>1</v>
          </cell>
          <cell r="X456">
            <v>1</v>
          </cell>
          <cell r="Y456">
            <v>1</v>
          </cell>
          <cell r="Z456">
            <v>1</v>
          </cell>
          <cell r="AA456">
            <v>1</v>
          </cell>
          <cell r="AB456">
            <v>1</v>
          </cell>
          <cell r="AC456">
            <v>1</v>
          </cell>
          <cell r="AD456">
            <v>1</v>
          </cell>
          <cell r="AP456">
            <v>3</v>
          </cell>
          <cell r="AQ456">
            <v>14</v>
          </cell>
          <cell r="AR456">
            <v>9</v>
          </cell>
          <cell r="AZ456">
            <v>1</v>
          </cell>
          <cell r="BA456">
            <v>1</v>
          </cell>
          <cell r="BB456">
            <v>1</v>
          </cell>
          <cell r="BC456">
            <v>1</v>
          </cell>
          <cell r="BD456">
            <v>1</v>
          </cell>
          <cell r="BE456">
            <v>1</v>
          </cell>
          <cell r="BF456">
            <v>1</v>
          </cell>
          <cell r="BG456">
            <v>1</v>
          </cell>
          <cell r="BH456">
            <v>1</v>
          </cell>
          <cell r="BI456">
            <v>1</v>
          </cell>
          <cell r="BJ456">
            <v>1</v>
          </cell>
          <cell r="BK456">
            <v>1</v>
          </cell>
          <cell r="BL456">
            <v>1</v>
          </cell>
          <cell r="BM456">
            <v>1</v>
          </cell>
          <cell r="BN456">
            <v>1</v>
          </cell>
          <cell r="BO456">
            <v>1</v>
          </cell>
          <cell r="BP456">
            <v>1</v>
          </cell>
          <cell r="BQ456">
            <v>1</v>
          </cell>
          <cell r="BR456">
            <v>1</v>
          </cell>
          <cell r="BS456">
            <v>1</v>
          </cell>
        </row>
        <row r="457">
          <cell r="K457">
            <v>1</v>
          </cell>
          <cell r="L457">
            <v>1</v>
          </cell>
          <cell r="M457">
            <v>1</v>
          </cell>
          <cell r="N457">
            <v>1</v>
          </cell>
          <cell r="O457">
            <v>1</v>
          </cell>
          <cell r="P457">
            <v>1</v>
          </cell>
          <cell r="Q457">
            <v>1</v>
          </cell>
          <cell r="R457">
            <v>1</v>
          </cell>
          <cell r="S457">
            <v>1</v>
          </cell>
          <cell r="T457">
            <v>1</v>
          </cell>
          <cell r="U457">
            <v>1</v>
          </cell>
          <cell r="V457">
            <v>1</v>
          </cell>
          <cell r="W457">
            <v>1</v>
          </cell>
          <cell r="X457">
            <v>1</v>
          </cell>
          <cell r="Y457">
            <v>1</v>
          </cell>
          <cell r="Z457">
            <v>1</v>
          </cell>
          <cell r="AA457">
            <v>1</v>
          </cell>
          <cell r="AB457">
            <v>1</v>
          </cell>
          <cell r="AC457">
            <v>1</v>
          </cell>
          <cell r="AD457">
            <v>1</v>
          </cell>
          <cell r="AP457">
            <v>3</v>
          </cell>
          <cell r="AQ457">
            <v>14</v>
          </cell>
          <cell r="AR457">
            <v>10</v>
          </cell>
          <cell r="AZ457">
            <v>1</v>
          </cell>
          <cell r="BA457">
            <v>1</v>
          </cell>
          <cell r="BB457">
            <v>1</v>
          </cell>
          <cell r="BC457">
            <v>1</v>
          </cell>
          <cell r="BD457">
            <v>1</v>
          </cell>
          <cell r="BE457">
            <v>1</v>
          </cell>
          <cell r="BF457">
            <v>1</v>
          </cell>
          <cell r="BG457">
            <v>1</v>
          </cell>
          <cell r="BH457">
            <v>1</v>
          </cell>
          <cell r="BI457">
            <v>1</v>
          </cell>
          <cell r="BJ457">
            <v>1</v>
          </cell>
          <cell r="BK457">
            <v>1</v>
          </cell>
          <cell r="BL457">
            <v>1</v>
          </cell>
          <cell r="BM457">
            <v>1</v>
          </cell>
          <cell r="BN457">
            <v>1</v>
          </cell>
          <cell r="BO457">
            <v>1</v>
          </cell>
          <cell r="BP457">
            <v>1</v>
          </cell>
          <cell r="BQ457">
            <v>1</v>
          </cell>
          <cell r="BR457">
            <v>1</v>
          </cell>
          <cell r="BS457">
            <v>1</v>
          </cell>
        </row>
        <row r="458">
          <cell r="K458">
            <v>1</v>
          </cell>
          <cell r="L458">
            <v>1</v>
          </cell>
          <cell r="M458">
            <v>1</v>
          </cell>
          <cell r="N458">
            <v>1</v>
          </cell>
          <cell r="O458">
            <v>1</v>
          </cell>
          <cell r="P458">
            <v>1</v>
          </cell>
          <cell r="Q458">
            <v>1</v>
          </cell>
          <cell r="R458">
            <v>1</v>
          </cell>
          <cell r="S458">
            <v>1</v>
          </cell>
          <cell r="T458">
            <v>1</v>
          </cell>
          <cell r="U458">
            <v>1</v>
          </cell>
          <cell r="V458">
            <v>1</v>
          </cell>
          <cell r="W458">
            <v>1</v>
          </cell>
          <cell r="X458">
            <v>1</v>
          </cell>
          <cell r="Y458">
            <v>1</v>
          </cell>
          <cell r="Z458">
            <v>1</v>
          </cell>
          <cell r="AA458">
            <v>1</v>
          </cell>
          <cell r="AB458">
            <v>1</v>
          </cell>
          <cell r="AC458">
            <v>1</v>
          </cell>
          <cell r="AD458">
            <v>1</v>
          </cell>
          <cell r="AP458">
            <v>3</v>
          </cell>
          <cell r="AQ458">
            <v>15</v>
          </cell>
          <cell r="AR458">
            <v>1</v>
          </cell>
          <cell r="AZ458">
            <v>1</v>
          </cell>
          <cell r="BA458">
            <v>1</v>
          </cell>
          <cell r="BB458">
            <v>1</v>
          </cell>
          <cell r="BC458">
            <v>1</v>
          </cell>
          <cell r="BD458">
            <v>1</v>
          </cell>
          <cell r="BE458">
            <v>1</v>
          </cell>
          <cell r="BF458">
            <v>1</v>
          </cell>
          <cell r="BG458">
            <v>1</v>
          </cell>
          <cell r="BH458">
            <v>1</v>
          </cell>
          <cell r="BI458">
            <v>1</v>
          </cell>
          <cell r="BJ458">
            <v>1</v>
          </cell>
          <cell r="BK458">
            <v>1</v>
          </cell>
          <cell r="BL458">
            <v>1</v>
          </cell>
          <cell r="BM458">
            <v>1</v>
          </cell>
          <cell r="BN458">
            <v>1</v>
          </cell>
          <cell r="BO458">
            <v>1</v>
          </cell>
          <cell r="BP458">
            <v>1</v>
          </cell>
          <cell r="BQ458">
            <v>1</v>
          </cell>
          <cell r="BR458">
            <v>1</v>
          </cell>
          <cell r="BS458">
            <v>1</v>
          </cell>
        </row>
        <row r="459">
          <cell r="K459">
            <v>1</v>
          </cell>
          <cell r="L459">
            <v>1</v>
          </cell>
          <cell r="M459">
            <v>1</v>
          </cell>
          <cell r="N459">
            <v>1</v>
          </cell>
          <cell r="O459">
            <v>1</v>
          </cell>
          <cell r="P459">
            <v>1</v>
          </cell>
          <cell r="Q459">
            <v>1</v>
          </cell>
          <cell r="R459">
            <v>1</v>
          </cell>
          <cell r="S459">
            <v>1</v>
          </cell>
          <cell r="T459">
            <v>1</v>
          </cell>
          <cell r="U459">
            <v>1</v>
          </cell>
          <cell r="V459">
            <v>1</v>
          </cell>
          <cell r="W459">
            <v>1</v>
          </cell>
          <cell r="X459">
            <v>1</v>
          </cell>
          <cell r="Y459">
            <v>1</v>
          </cell>
          <cell r="Z459">
            <v>1</v>
          </cell>
          <cell r="AA459">
            <v>1</v>
          </cell>
          <cell r="AB459">
            <v>1</v>
          </cell>
          <cell r="AC459">
            <v>1</v>
          </cell>
          <cell r="AD459">
            <v>1</v>
          </cell>
          <cell r="AP459">
            <v>3</v>
          </cell>
          <cell r="AQ459">
            <v>15</v>
          </cell>
          <cell r="AR459">
            <v>2</v>
          </cell>
          <cell r="AZ459">
            <v>1</v>
          </cell>
          <cell r="BA459">
            <v>1</v>
          </cell>
          <cell r="BB459">
            <v>1</v>
          </cell>
          <cell r="BC459">
            <v>1</v>
          </cell>
          <cell r="BD459">
            <v>1</v>
          </cell>
          <cell r="BE459">
            <v>1</v>
          </cell>
          <cell r="BF459">
            <v>1</v>
          </cell>
          <cell r="BG459">
            <v>1</v>
          </cell>
          <cell r="BH459">
            <v>1</v>
          </cell>
          <cell r="BI459">
            <v>1</v>
          </cell>
          <cell r="BJ459">
            <v>1</v>
          </cell>
          <cell r="BK459">
            <v>1</v>
          </cell>
          <cell r="BL459">
            <v>1</v>
          </cell>
          <cell r="BM459">
            <v>1</v>
          </cell>
          <cell r="BN459">
            <v>1</v>
          </cell>
          <cell r="BO459">
            <v>1</v>
          </cell>
          <cell r="BP459">
            <v>1</v>
          </cell>
          <cell r="BQ459">
            <v>1</v>
          </cell>
          <cell r="BR459">
            <v>1</v>
          </cell>
          <cell r="BS459">
            <v>1</v>
          </cell>
        </row>
        <row r="460">
          <cell r="K460">
            <v>1</v>
          </cell>
          <cell r="L460">
            <v>1</v>
          </cell>
          <cell r="M460">
            <v>1</v>
          </cell>
          <cell r="N460">
            <v>1</v>
          </cell>
          <cell r="O460">
            <v>1</v>
          </cell>
          <cell r="P460">
            <v>1</v>
          </cell>
          <cell r="Q460">
            <v>1</v>
          </cell>
          <cell r="R460">
            <v>1</v>
          </cell>
          <cell r="S460">
            <v>1</v>
          </cell>
          <cell r="T460">
            <v>1</v>
          </cell>
          <cell r="U460">
            <v>1</v>
          </cell>
          <cell r="V460">
            <v>1</v>
          </cell>
          <cell r="W460">
            <v>1</v>
          </cell>
          <cell r="X460">
            <v>1</v>
          </cell>
          <cell r="Y460">
            <v>1</v>
          </cell>
          <cell r="Z460">
            <v>1</v>
          </cell>
          <cell r="AA460">
            <v>1</v>
          </cell>
          <cell r="AB460">
            <v>1</v>
          </cell>
          <cell r="AC460">
            <v>1</v>
          </cell>
          <cell r="AD460">
            <v>1</v>
          </cell>
          <cell r="AP460">
            <v>3</v>
          </cell>
          <cell r="AQ460">
            <v>15</v>
          </cell>
          <cell r="AR460">
            <v>3</v>
          </cell>
          <cell r="AZ460">
            <v>1</v>
          </cell>
          <cell r="BA460">
            <v>1</v>
          </cell>
          <cell r="BB460">
            <v>1</v>
          </cell>
          <cell r="BC460">
            <v>1</v>
          </cell>
          <cell r="BD460">
            <v>1</v>
          </cell>
          <cell r="BE460">
            <v>1</v>
          </cell>
          <cell r="BF460">
            <v>1</v>
          </cell>
          <cell r="BG460">
            <v>1</v>
          </cell>
          <cell r="BH460">
            <v>1</v>
          </cell>
          <cell r="BI460">
            <v>1</v>
          </cell>
          <cell r="BJ460">
            <v>1</v>
          </cell>
          <cell r="BK460">
            <v>1</v>
          </cell>
          <cell r="BL460">
            <v>1</v>
          </cell>
          <cell r="BM460">
            <v>1</v>
          </cell>
          <cell r="BN460">
            <v>1</v>
          </cell>
          <cell r="BO460">
            <v>1</v>
          </cell>
          <cell r="BP460">
            <v>1</v>
          </cell>
          <cell r="BQ460">
            <v>1</v>
          </cell>
          <cell r="BR460">
            <v>1</v>
          </cell>
          <cell r="BS460">
            <v>1</v>
          </cell>
        </row>
        <row r="461">
          <cell r="K461">
            <v>1</v>
          </cell>
          <cell r="L461">
            <v>1</v>
          </cell>
          <cell r="M461">
            <v>1</v>
          </cell>
          <cell r="N461">
            <v>1</v>
          </cell>
          <cell r="O461">
            <v>1</v>
          </cell>
          <cell r="P461">
            <v>1</v>
          </cell>
          <cell r="Q461">
            <v>1</v>
          </cell>
          <cell r="R461">
            <v>1</v>
          </cell>
          <cell r="S461">
            <v>1</v>
          </cell>
          <cell r="T461">
            <v>1</v>
          </cell>
          <cell r="U461">
            <v>1</v>
          </cell>
          <cell r="V461">
            <v>1</v>
          </cell>
          <cell r="W461">
            <v>1</v>
          </cell>
          <cell r="X461">
            <v>1</v>
          </cell>
          <cell r="Y461">
            <v>1</v>
          </cell>
          <cell r="Z461">
            <v>1</v>
          </cell>
          <cell r="AA461">
            <v>1</v>
          </cell>
          <cell r="AB461">
            <v>1</v>
          </cell>
          <cell r="AC461">
            <v>1</v>
          </cell>
          <cell r="AD461">
            <v>1</v>
          </cell>
          <cell r="AP461">
            <v>3</v>
          </cell>
          <cell r="AQ461">
            <v>15</v>
          </cell>
          <cell r="AR461">
            <v>4</v>
          </cell>
          <cell r="AZ461">
            <v>1</v>
          </cell>
          <cell r="BA461">
            <v>1</v>
          </cell>
          <cell r="BB461">
            <v>1</v>
          </cell>
          <cell r="BC461">
            <v>1</v>
          </cell>
          <cell r="BD461">
            <v>1</v>
          </cell>
          <cell r="BE461">
            <v>1</v>
          </cell>
          <cell r="BF461">
            <v>1</v>
          </cell>
          <cell r="BG461">
            <v>1</v>
          </cell>
          <cell r="BH461">
            <v>1</v>
          </cell>
          <cell r="BI461">
            <v>1</v>
          </cell>
          <cell r="BJ461">
            <v>1</v>
          </cell>
          <cell r="BK461">
            <v>1</v>
          </cell>
          <cell r="BL461">
            <v>1</v>
          </cell>
          <cell r="BM461">
            <v>1</v>
          </cell>
          <cell r="BN461">
            <v>1</v>
          </cell>
          <cell r="BO461">
            <v>1</v>
          </cell>
          <cell r="BP461">
            <v>1</v>
          </cell>
          <cell r="BQ461">
            <v>1</v>
          </cell>
          <cell r="BR461">
            <v>1</v>
          </cell>
          <cell r="BS461">
            <v>1</v>
          </cell>
        </row>
        <row r="462">
          <cell r="K462">
            <v>1</v>
          </cell>
          <cell r="L462">
            <v>1</v>
          </cell>
          <cell r="M462">
            <v>1</v>
          </cell>
          <cell r="N462">
            <v>1</v>
          </cell>
          <cell r="O462">
            <v>1</v>
          </cell>
          <cell r="P462">
            <v>1</v>
          </cell>
          <cell r="Q462">
            <v>1</v>
          </cell>
          <cell r="R462">
            <v>1</v>
          </cell>
          <cell r="S462">
            <v>1</v>
          </cell>
          <cell r="T462">
            <v>1</v>
          </cell>
          <cell r="U462">
            <v>1</v>
          </cell>
          <cell r="V462">
            <v>1</v>
          </cell>
          <cell r="W462">
            <v>1</v>
          </cell>
          <cell r="X462">
            <v>1</v>
          </cell>
          <cell r="Y462">
            <v>1</v>
          </cell>
          <cell r="Z462">
            <v>1</v>
          </cell>
          <cell r="AA462">
            <v>1</v>
          </cell>
          <cell r="AB462">
            <v>1</v>
          </cell>
          <cell r="AC462">
            <v>1</v>
          </cell>
          <cell r="AD462">
            <v>1</v>
          </cell>
          <cell r="AP462">
            <v>3</v>
          </cell>
          <cell r="AQ462">
            <v>15</v>
          </cell>
          <cell r="AR462">
            <v>5</v>
          </cell>
          <cell r="AZ462">
            <v>1</v>
          </cell>
          <cell r="BA462">
            <v>1</v>
          </cell>
          <cell r="BB462">
            <v>1</v>
          </cell>
          <cell r="BC462">
            <v>1</v>
          </cell>
          <cell r="BD462">
            <v>1</v>
          </cell>
          <cell r="BE462">
            <v>1</v>
          </cell>
          <cell r="BF462">
            <v>1</v>
          </cell>
          <cell r="BG462">
            <v>1</v>
          </cell>
          <cell r="BH462">
            <v>1</v>
          </cell>
          <cell r="BI462">
            <v>1</v>
          </cell>
          <cell r="BJ462">
            <v>1</v>
          </cell>
          <cell r="BK462">
            <v>1</v>
          </cell>
          <cell r="BL462">
            <v>1</v>
          </cell>
          <cell r="BM462">
            <v>1</v>
          </cell>
          <cell r="BN462">
            <v>1</v>
          </cell>
          <cell r="BO462">
            <v>1</v>
          </cell>
          <cell r="BP462">
            <v>1</v>
          </cell>
          <cell r="BQ462">
            <v>1</v>
          </cell>
          <cell r="BR462">
            <v>1</v>
          </cell>
          <cell r="BS462">
            <v>1</v>
          </cell>
        </row>
        <row r="463">
          <cell r="K463">
            <v>1</v>
          </cell>
          <cell r="L463">
            <v>1</v>
          </cell>
          <cell r="M463">
            <v>1</v>
          </cell>
          <cell r="N463">
            <v>1</v>
          </cell>
          <cell r="O463">
            <v>1</v>
          </cell>
          <cell r="P463">
            <v>1</v>
          </cell>
          <cell r="Q463">
            <v>1</v>
          </cell>
          <cell r="R463">
            <v>1</v>
          </cell>
          <cell r="S463">
            <v>1</v>
          </cell>
          <cell r="T463">
            <v>1</v>
          </cell>
          <cell r="U463">
            <v>1</v>
          </cell>
          <cell r="V463">
            <v>1</v>
          </cell>
          <cell r="W463">
            <v>1</v>
          </cell>
          <cell r="X463">
            <v>1</v>
          </cell>
          <cell r="Y463">
            <v>1</v>
          </cell>
          <cell r="Z463">
            <v>1</v>
          </cell>
          <cell r="AA463">
            <v>1</v>
          </cell>
          <cell r="AB463">
            <v>1</v>
          </cell>
          <cell r="AC463">
            <v>1</v>
          </cell>
          <cell r="AD463">
            <v>1</v>
          </cell>
          <cell r="AP463">
            <v>3</v>
          </cell>
          <cell r="AQ463">
            <v>15</v>
          </cell>
          <cell r="AR463">
            <v>6</v>
          </cell>
          <cell r="AZ463">
            <v>1</v>
          </cell>
          <cell r="BA463">
            <v>1</v>
          </cell>
          <cell r="BB463">
            <v>1</v>
          </cell>
          <cell r="BC463">
            <v>1</v>
          </cell>
          <cell r="BD463">
            <v>1</v>
          </cell>
          <cell r="BE463">
            <v>1</v>
          </cell>
          <cell r="BF463">
            <v>1</v>
          </cell>
          <cell r="BG463">
            <v>1</v>
          </cell>
          <cell r="BH463">
            <v>1</v>
          </cell>
          <cell r="BI463">
            <v>1</v>
          </cell>
          <cell r="BJ463">
            <v>1</v>
          </cell>
          <cell r="BK463">
            <v>1</v>
          </cell>
          <cell r="BL463">
            <v>1</v>
          </cell>
          <cell r="BM463">
            <v>1</v>
          </cell>
          <cell r="BN463">
            <v>1</v>
          </cell>
          <cell r="BO463">
            <v>1</v>
          </cell>
          <cell r="BP463">
            <v>1</v>
          </cell>
          <cell r="BQ463">
            <v>1</v>
          </cell>
          <cell r="BR463">
            <v>1</v>
          </cell>
          <cell r="BS463">
            <v>1</v>
          </cell>
        </row>
        <row r="464">
          <cell r="K464">
            <v>1</v>
          </cell>
          <cell r="L464">
            <v>1</v>
          </cell>
          <cell r="M464">
            <v>1</v>
          </cell>
          <cell r="N464">
            <v>1</v>
          </cell>
          <cell r="O464">
            <v>1</v>
          </cell>
          <cell r="P464">
            <v>1</v>
          </cell>
          <cell r="Q464">
            <v>1</v>
          </cell>
          <cell r="R464">
            <v>1</v>
          </cell>
          <cell r="S464">
            <v>1</v>
          </cell>
          <cell r="T464">
            <v>1</v>
          </cell>
          <cell r="U464">
            <v>1</v>
          </cell>
          <cell r="V464">
            <v>1</v>
          </cell>
          <cell r="W464">
            <v>1</v>
          </cell>
          <cell r="X464">
            <v>1</v>
          </cell>
          <cell r="Y464">
            <v>1</v>
          </cell>
          <cell r="Z464">
            <v>1</v>
          </cell>
          <cell r="AA464">
            <v>1</v>
          </cell>
          <cell r="AB464">
            <v>1</v>
          </cell>
          <cell r="AC464">
            <v>1</v>
          </cell>
          <cell r="AD464">
            <v>1</v>
          </cell>
          <cell r="AP464">
            <v>3</v>
          </cell>
          <cell r="AQ464">
            <v>15</v>
          </cell>
          <cell r="AR464">
            <v>7</v>
          </cell>
          <cell r="AZ464">
            <v>1</v>
          </cell>
          <cell r="BA464">
            <v>1</v>
          </cell>
          <cell r="BB464">
            <v>1</v>
          </cell>
          <cell r="BC464">
            <v>1</v>
          </cell>
          <cell r="BD464">
            <v>1</v>
          </cell>
          <cell r="BE464">
            <v>1</v>
          </cell>
          <cell r="BF464">
            <v>1</v>
          </cell>
          <cell r="BG464">
            <v>1</v>
          </cell>
          <cell r="BH464">
            <v>1</v>
          </cell>
          <cell r="BI464">
            <v>1</v>
          </cell>
          <cell r="BJ464">
            <v>1</v>
          </cell>
          <cell r="BK464">
            <v>1</v>
          </cell>
          <cell r="BL464">
            <v>1</v>
          </cell>
          <cell r="BM464">
            <v>1</v>
          </cell>
          <cell r="BN464">
            <v>1</v>
          </cell>
          <cell r="BO464">
            <v>1</v>
          </cell>
          <cell r="BP464">
            <v>1</v>
          </cell>
          <cell r="BQ464">
            <v>1</v>
          </cell>
          <cell r="BR464">
            <v>1</v>
          </cell>
          <cell r="BS464">
            <v>1</v>
          </cell>
        </row>
        <row r="465">
          <cell r="K465">
            <v>1</v>
          </cell>
          <cell r="L465">
            <v>1</v>
          </cell>
          <cell r="M465">
            <v>1</v>
          </cell>
          <cell r="N465">
            <v>1</v>
          </cell>
          <cell r="O465">
            <v>1</v>
          </cell>
          <cell r="P465">
            <v>1</v>
          </cell>
          <cell r="Q465">
            <v>1</v>
          </cell>
          <cell r="R465">
            <v>1</v>
          </cell>
          <cell r="S465">
            <v>1</v>
          </cell>
          <cell r="T465">
            <v>1</v>
          </cell>
          <cell r="U465">
            <v>1</v>
          </cell>
          <cell r="V465">
            <v>1</v>
          </cell>
          <cell r="W465">
            <v>1</v>
          </cell>
          <cell r="X465">
            <v>1</v>
          </cell>
          <cell r="Y465">
            <v>1</v>
          </cell>
          <cell r="Z465">
            <v>1</v>
          </cell>
          <cell r="AA465">
            <v>1</v>
          </cell>
          <cell r="AB465">
            <v>1</v>
          </cell>
          <cell r="AC465">
            <v>1</v>
          </cell>
          <cell r="AD465">
            <v>1</v>
          </cell>
          <cell r="AP465">
            <v>3</v>
          </cell>
          <cell r="AQ465">
            <v>15</v>
          </cell>
          <cell r="AR465">
            <v>8</v>
          </cell>
          <cell r="AZ465">
            <v>1</v>
          </cell>
          <cell r="BA465">
            <v>1</v>
          </cell>
          <cell r="BB465">
            <v>1</v>
          </cell>
          <cell r="BC465">
            <v>1</v>
          </cell>
          <cell r="BD465">
            <v>1</v>
          </cell>
          <cell r="BE465">
            <v>1</v>
          </cell>
          <cell r="BF465">
            <v>1</v>
          </cell>
          <cell r="BG465">
            <v>1</v>
          </cell>
          <cell r="BH465">
            <v>1</v>
          </cell>
          <cell r="BI465">
            <v>1</v>
          </cell>
          <cell r="BJ465">
            <v>1</v>
          </cell>
          <cell r="BK465">
            <v>1</v>
          </cell>
          <cell r="BL465">
            <v>1</v>
          </cell>
          <cell r="BM465">
            <v>1</v>
          </cell>
          <cell r="BN465">
            <v>1</v>
          </cell>
          <cell r="BO465">
            <v>1</v>
          </cell>
          <cell r="BP465">
            <v>1</v>
          </cell>
          <cell r="BQ465">
            <v>1</v>
          </cell>
          <cell r="BR465">
            <v>1</v>
          </cell>
          <cell r="BS465">
            <v>1</v>
          </cell>
        </row>
        <row r="466">
          <cell r="K466">
            <v>1</v>
          </cell>
          <cell r="L466">
            <v>1</v>
          </cell>
          <cell r="M466">
            <v>1</v>
          </cell>
          <cell r="N466">
            <v>1</v>
          </cell>
          <cell r="O466">
            <v>1</v>
          </cell>
          <cell r="P466">
            <v>1</v>
          </cell>
          <cell r="Q466">
            <v>1</v>
          </cell>
          <cell r="R466">
            <v>1</v>
          </cell>
          <cell r="S466">
            <v>1</v>
          </cell>
          <cell r="T466">
            <v>1</v>
          </cell>
          <cell r="U466">
            <v>1</v>
          </cell>
          <cell r="V466">
            <v>1</v>
          </cell>
          <cell r="W466">
            <v>1</v>
          </cell>
          <cell r="X466">
            <v>1</v>
          </cell>
          <cell r="Y466">
            <v>1</v>
          </cell>
          <cell r="Z466">
            <v>1</v>
          </cell>
          <cell r="AA466">
            <v>1</v>
          </cell>
          <cell r="AB466">
            <v>1</v>
          </cell>
          <cell r="AC466">
            <v>1</v>
          </cell>
          <cell r="AD466">
            <v>1</v>
          </cell>
          <cell r="AP466">
            <v>3</v>
          </cell>
          <cell r="AQ466">
            <v>15</v>
          </cell>
          <cell r="AR466">
            <v>9</v>
          </cell>
          <cell r="AZ466">
            <v>1</v>
          </cell>
          <cell r="BA466">
            <v>1</v>
          </cell>
          <cell r="BB466">
            <v>1</v>
          </cell>
          <cell r="BC466">
            <v>1</v>
          </cell>
          <cell r="BD466">
            <v>1</v>
          </cell>
          <cell r="BE466">
            <v>1</v>
          </cell>
          <cell r="BF466">
            <v>1</v>
          </cell>
          <cell r="BG466">
            <v>1</v>
          </cell>
          <cell r="BH466">
            <v>1</v>
          </cell>
          <cell r="BI466">
            <v>1</v>
          </cell>
          <cell r="BJ466">
            <v>1</v>
          </cell>
          <cell r="BK466">
            <v>1</v>
          </cell>
          <cell r="BL466">
            <v>1</v>
          </cell>
          <cell r="BM466">
            <v>1</v>
          </cell>
          <cell r="BN466">
            <v>1</v>
          </cell>
          <cell r="BO466">
            <v>1</v>
          </cell>
          <cell r="BP466">
            <v>1</v>
          </cell>
          <cell r="BQ466">
            <v>1</v>
          </cell>
          <cell r="BR466">
            <v>1</v>
          </cell>
          <cell r="BS466">
            <v>1</v>
          </cell>
        </row>
        <row r="467">
          <cell r="K467">
            <v>1</v>
          </cell>
          <cell r="L467">
            <v>1</v>
          </cell>
          <cell r="M467">
            <v>1</v>
          </cell>
          <cell r="N467">
            <v>1</v>
          </cell>
          <cell r="O467">
            <v>1</v>
          </cell>
          <cell r="P467">
            <v>1</v>
          </cell>
          <cell r="Q467">
            <v>1</v>
          </cell>
          <cell r="R467">
            <v>1</v>
          </cell>
          <cell r="S467">
            <v>1</v>
          </cell>
          <cell r="T467">
            <v>1</v>
          </cell>
          <cell r="U467">
            <v>1</v>
          </cell>
          <cell r="V467">
            <v>1</v>
          </cell>
          <cell r="W467">
            <v>1</v>
          </cell>
          <cell r="X467">
            <v>1</v>
          </cell>
          <cell r="Y467">
            <v>1</v>
          </cell>
          <cell r="Z467">
            <v>1</v>
          </cell>
          <cell r="AA467">
            <v>1</v>
          </cell>
          <cell r="AB467">
            <v>1</v>
          </cell>
          <cell r="AC467">
            <v>1</v>
          </cell>
          <cell r="AD467">
            <v>1</v>
          </cell>
          <cell r="AP467">
            <v>3</v>
          </cell>
          <cell r="AQ467">
            <v>15</v>
          </cell>
          <cell r="AR467">
            <v>10</v>
          </cell>
          <cell r="AZ467">
            <v>1</v>
          </cell>
          <cell r="BA467">
            <v>1</v>
          </cell>
          <cell r="BB467">
            <v>1</v>
          </cell>
          <cell r="BC467">
            <v>1</v>
          </cell>
          <cell r="BD467">
            <v>1</v>
          </cell>
          <cell r="BE467">
            <v>1</v>
          </cell>
          <cell r="BF467">
            <v>1</v>
          </cell>
          <cell r="BG467">
            <v>1</v>
          </cell>
          <cell r="BH467">
            <v>1</v>
          </cell>
          <cell r="BI467">
            <v>1</v>
          </cell>
          <cell r="BJ467">
            <v>1</v>
          </cell>
          <cell r="BK467">
            <v>1</v>
          </cell>
          <cell r="BL467">
            <v>1</v>
          </cell>
          <cell r="BM467">
            <v>1</v>
          </cell>
          <cell r="BN467">
            <v>1</v>
          </cell>
          <cell r="BO467">
            <v>1</v>
          </cell>
          <cell r="BP467">
            <v>1</v>
          </cell>
          <cell r="BQ467">
            <v>1</v>
          </cell>
          <cell r="BR467">
            <v>1</v>
          </cell>
          <cell r="BS467">
            <v>1</v>
          </cell>
        </row>
        <row r="468">
          <cell r="AP468">
            <v>4</v>
          </cell>
          <cell r="AQ468">
            <v>1</v>
          </cell>
          <cell r="AR468">
            <v>1</v>
          </cell>
          <cell r="AZ468">
            <v>1</v>
          </cell>
          <cell r="BA468">
            <v>1</v>
          </cell>
          <cell r="BB468">
            <v>1</v>
          </cell>
          <cell r="BC468">
            <v>1</v>
          </cell>
          <cell r="BD468">
            <v>1</v>
          </cell>
          <cell r="BE468">
            <v>1</v>
          </cell>
          <cell r="BF468">
            <v>1</v>
          </cell>
          <cell r="BG468">
            <v>1</v>
          </cell>
          <cell r="BH468">
            <v>1</v>
          </cell>
          <cell r="BI468">
            <v>1</v>
          </cell>
          <cell r="BJ468">
            <v>1</v>
          </cell>
          <cell r="BK468">
            <v>1</v>
          </cell>
          <cell r="BL468">
            <v>1</v>
          </cell>
          <cell r="BM468">
            <v>1</v>
          </cell>
          <cell r="BN468">
            <v>1</v>
          </cell>
          <cell r="BO468">
            <v>1</v>
          </cell>
          <cell r="BP468">
            <v>1</v>
          </cell>
          <cell r="BQ468">
            <v>1</v>
          </cell>
          <cell r="BR468">
            <v>1</v>
          </cell>
          <cell r="BS468">
            <v>1</v>
          </cell>
        </row>
        <row r="469">
          <cell r="AP469">
            <v>4</v>
          </cell>
          <cell r="AQ469">
            <v>1</v>
          </cell>
          <cell r="AR469">
            <v>2</v>
          </cell>
          <cell r="AZ469">
            <v>1</v>
          </cell>
          <cell r="BA469">
            <v>1</v>
          </cell>
          <cell r="BB469">
            <v>1</v>
          </cell>
          <cell r="BC469">
            <v>1</v>
          </cell>
          <cell r="BD469">
            <v>1</v>
          </cell>
          <cell r="BE469">
            <v>1</v>
          </cell>
          <cell r="BF469">
            <v>1</v>
          </cell>
          <cell r="BG469">
            <v>1</v>
          </cell>
          <cell r="BH469">
            <v>1</v>
          </cell>
          <cell r="BI469">
            <v>1</v>
          </cell>
          <cell r="BJ469">
            <v>1</v>
          </cell>
          <cell r="BK469">
            <v>1</v>
          </cell>
          <cell r="BL469">
            <v>1</v>
          </cell>
          <cell r="BM469">
            <v>1</v>
          </cell>
          <cell r="BN469">
            <v>1</v>
          </cell>
          <cell r="BO469">
            <v>1</v>
          </cell>
          <cell r="BP469">
            <v>1</v>
          </cell>
          <cell r="BQ469">
            <v>1</v>
          </cell>
          <cell r="BR469">
            <v>1</v>
          </cell>
          <cell r="BS469">
            <v>1</v>
          </cell>
        </row>
        <row r="470">
          <cell r="AP470">
            <v>4</v>
          </cell>
          <cell r="AQ470">
            <v>1</v>
          </cell>
          <cell r="AR470">
            <v>3</v>
          </cell>
          <cell r="AZ470">
            <v>1</v>
          </cell>
          <cell r="BA470">
            <v>1</v>
          </cell>
          <cell r="BB470">
            <v>1</v>
          </cell>
          <cell r="BC470">
            <v>1</v>
          </cell>
          <cell r="BD470">
            <v>1</v>
          </cell>
          <cell r="BE470">
            <v>1</v>
          </cell>
          <cell r="BF470">
            <v>1</v>
          </cell>
          <cell r="BG470">
            <v>1</v>
          </cell>
          <cell r="BH470">
            <v>1</v>
          </cell>
          <cell r="BI470">
            <v>1</v>
          </cell>
          <cell r="BJ470">
            <v>1</v>
          </cell>
          <cell r="BK470">
            <v>1</v>
          </cell>
          <cell r="BL470">
            <v>1</v>
          </cell>
          <cell r="BM470">
            <v>1</v>
          </cell>
          <cell r="BN470">
            <v>1</v>
          </cell>
          <cell r="BO470">
            <v>1</v>
          </cell>
          <cell r="BP470">
            <v>1</v>
          </cell>
          <cell r="BQ470">
            <v>1</v>
          </cell>
          <cell r="BR470">
            <v>1</v>
          </cell>
          <cell r="BS470">
            <v>1</v>
          </cell>
        </row>
        <row r="471">
          <cell r="AP471">
            <v>4</v>
          </cell>
          <cell r="AQ471">
            <v>1</v>
          </cell>
          <cell r="AR471">
            <v>4</v>
          </cell>
          <cell r="AZ471">
            <v>1</v>
          </cell>
          <cell r="BA471">
            <v>1</v>
          </cell>
          <cell r="BB471">
            <v>1</v>
          </cell>
          <cell r="BC471">
            <v>1</v>
          </cell>
          <cell r="BD471">
            <v>1</v>
          </cell>
          <cell r="BE471">
            <v>1</v>
          </cell>
          <cell r="BF471">
            <v>1</v>
          </cell>
          <cell r="BG471">
            <v>1</v>
          </cell>
          <cell r="BH471">
            <v>1</v>
          </cell>
          <cell r="BI471">
            <v>1</v>
          </cell>
          <cell r="BJ471">
            <v>1</v>
          </cell>
          <cell r="BK471">
            <v>1</v>
          </cell>
          <cell r="BL471">
            <v>1</v>
          </cell>
          <cell r="BM471">
            <v>1</v>
          </cell>
          <cell r="BN471">
            <v>1</v>
          </cell>
          <cell r="BO471">
            <v>1</v>
          </cell>
          <cell r="BP471">
            <v>1</v>
          </cell>
          <cell r="BQ471">
            <v>1</v>
          </cell>
          <cell r="BR471">
            <v>1</v>
          </cell>
          <cell r="BS471">
            <v>1</v>
          </cell>
        </row>
        <row r="472">
          <cell r="AP472">
            <v>4</v>
          </cell>
          <cell r="AQ472">
            <v>1</v>
          </cell>
          <cell r="AR472">
            <v>5</v>
          </cell>
          <cell r="AZ472">
            <v>1</v>
          </cell>
          <cell r="BA472">
            <v>1</v>
          </cell>
          <cell r="BB472">
            <v>1</v>
          </cell>
          <cell r="BC472">
            <v>1</v>
          </cell>
          <cell r="BD472">
            <v>1</v>
          </cell>
          <cell r="BE472">
            <v>1</v>
          </cell>
          <cell r="BF472">
            <v>1</v>
          </cell>
          <cell r="BG472">
            <v>1</v>
          </cell>
          <cell r="BH472">
            <v>1</v>
          </cell>
          <cell r="BI472">
            <v>1</v>
          </cell>
          <cell r="BJ472">
            <v>1</v>
          </cell>
          <cell r="BK472">
            <v>1</v>
          </cell>
          <cell r="BL472">
            <v>1</v>
          </cell>
          <cell r="BM472">
            <v>1</v>
          </cell>
          <cell r="BN472">
            <v>1</v>
          </cell>
          <cell r="BO472">
            <v>1</v>
          </cell>
          <cell r="BP472">
            <v>1</v>
          </cell>
          <cell r="BQ472">
            <v>1</v>
          </cell>
          <cell r="BR472">
            <v>1</v>
          </cell>
          <cell r="BS472">
            <v>1</v>
          </cell>
        </row>
        <row r="473">
          <cell r="AP473">
            <v>4</v>
          </cell>
          <cell r="AQ473">
            <v>1</v>
          </cell>
          <cell r="AR473">
            <v>6</v>
          </cell>
          <cell r="AZ473">
            <v>1</v>
          </cell>
          <cell r="BA473">
            <v>1</v>
          </cell>
          <cell r="BB473">
            <v>1</v>
          </cell>
          <cell r="BC473">
            <v>1</v>
          </cell>
          <cell r="BD473">
            <v>1</v>
          </cell>
          <cell r="BE473">
            <v>1</v>
          </cell>
          <cell r="BF473">
            <v>1</v>
          </cell>
          <cell r="BG473">
            <v>1</v>
          </cell>
          <cell r="BH473">
            <v>1</v>
          </cell>
          <cell r="BI473">
            <v>1</v>
          </cell>
          <cell r="BJ473">
            <v>1</v>
          </cell>
          <cell r="BK473">
            <v>1</v>
          </cell>
          <cell r="BL473">
            <v>1</v>
          </cell>
          <cell r="BM473">
            <v>1</v>
          </cell>
          <cell r="BN473">
            <v>1</v>
          </cell>
          <cell r="BO473">
            <v>1</v>
          </cell>
          <cell r="BP473">
            <v>1</v>
          </cell>
          <cell r="BQ473">
            <v>1</v>
          </cell>
          <cell r="BR473">
            <v>1</v>
          </cell>
          <cell r="BS473">
            <v>1</v>
          </cell>
        </row>
        <row r="474">
          <cell r="AP474">
            <v>4</v>
          </cell>
          <cell r="AQ474">
            <v>1</v>
          </cell>
          <cell r="AR474">
            <v>7</v>
          </cell>
          <cell r="AZ474">
            <v>1</v>
          </cell>
          <cell r="BA474">
            <v>1</v>
          </cell>
          <cell r="BB474">
            <v>1</v>
          </cell>
          <cell r="BC474">
            <v>1</v>
          </cell>
          <cell r="BD474">
            <v>1</v>
          </cell>
          <cell r="BE474">
            <v>1</v>
          </cell>
          <cell r="BF474">
            <v>1</v>
          </cell>
          <cell r="BG474">
            <v>1</v>
          </cell>
          <cell r="BH474">
            <v>1</v>
          </cell>
          <cell r="BI474">
            <v>1</v>
          </cell>
          <cell r="BJ474">
            <v>1</v>
          </cell>
          <cell r="BK474">
            <v>1</v>
          </cell>
          <cell r="BL474">
            <v>1</v>
          </cell>
          <cell r="BM474">
            <v>1</v>
          </cell>
          <cell r="BN474">
            <v>1</v>
          </cell>
          <cell r="BO474">
            <v>1</v>
          </cell>
          <cell r="BP474">
            <v>1</v>
          </cell>
          <cell r="BQ474">
            <v>1</v>
          </cell>
          <cell r="BR474">
            <v>1</v>
          </cell>
          <cell r="BS474">
            <v>1</v>
          </cell>
        </row>
        <row r="475">
          <cell r="AP475">
            <v>4</v>
          </cell>
          <cell r="AQ475">
            <v>1</v>
          </cell>
          <cell r="AR475">
            <v>8</v>
          </cell>
          <cell r="AZ475">
            <v>1</v>
          </cell>
          <cell r="BA475">
            <v>1</v>
          </cell>
          <cell r="BB475">
            <v>1</v>
          </cell>
          <cell r="BC475">
            <v>1</v>
          </cell>
          <cell r="BD475">
            <v>1</v>
          </cell>
          <cell r="BE475">
            <v>1</v>
          </cell>
          <cell r="BF475">
            <v>1</v>
          </cell>
          <cell r="BG475">
            <v>1</v>
          </cell>
          <cell r="BH475">
            <v>1</v>
          </cell>
          <cell r="BI475">
            <v>1</v>
          </cell>
          <cell r="BJ475">
            <v>1</v>
          </cell>
          <cell r="BK475">
            <v>1</v>
          </cell>
          <cell r="BL475">
            <v>1</v>
          </cell>
          <cell r="BM475">
            <v>1</v>
          </cell>
          <cell r="BN475">
            <v>1</v>
          </cell>
          <cell r="BO475">
            <v>1</v>
          </cell>
          <cell r="BP475">
            <v>1</v>
          </cell>
          <cell r="BQ475">
            <v>1</v>
          </cell>
          <cell r="BR475">
            <v>1</v>
          </cell>
          <cell r="BS475">
            <v>1</v>
          </cell>
        </row>
        <row r="476">
          <cell r="AP476">
            <v>4</v>
          </cell>
          <cell r="AQ476">
            <v>1</v>
          </cell>
          <cell r="AR476">
            <v>9</v>
          </cell>
          <cell r="AZ476">
            <v>1</v>
          </cell>
          <cell r="BA476">
            <v>1</v>
          </cell>
          <cell r="BB476">
            <v>1</v>
          </cell>
          <cell r="BC476">
            <v>1</v>
          </cell>
          <cell r="BD476">
            <v>1</v>
          </cell>
          <cell r="BE476">
            <v>1</v>
          </cell>
          <cell r="BF476">
            <v>1</v>
          </cell>
          <cell r="BG476">
            <v>1</v>
          </cell>
          <cell r="BH476">
            <v>1</v>
          </cell>
          <cell r="BI476">
            <v>1</v>
          </cell>
          <cell r="BJ476">
            <v>1</v>
          </cell>
          <cell r="BK476">
            <v>1</v>
          </cell>
          <cell r="BL476">
            <v>1</v>
          </cell>
          <cell r="BM476">
            <v>1</v>
          </cell>
          <cell r="BN476">
            <v>1</v>
          </cell>
          <cell r="BO476">
            <v>1</v>
          </cell>
          <cell r="BP476">
            <v>1</v>
          </cell>
          <cell r="BQ476">
            <v>1</v>
          </cell>
          <cell r="BR476">
            <v>1</v>
          </cell>
          <cell r="BS476">
            <v>1</v>
          </cell>
        </row>
        <row r="477">
          <cell r="AP477">
            <v>4</v>
          </cell>
          <cell r="AQ477">
            <v>1</v>
          </cell>
          <cell r="AR477">
            <v>10</v>
          </cell>
          <cell r="AZ477">
            <v>1</v>
          </cell>
          <cell r="BA477">
            <v>1</v>
          </cell>
          <cell r="BB477">
            <v>1</v>
          </cell>
          <cell r="BC477">
            <v>1</v>
          </cell>
          <cell r="BD477">
            <v>1</v>
          </cell>
          <cell r="BE477">
            <v>1</v>
          </cell>
          <cell r="BF477">
            <v>1</v>
          </cell>
          <cell r="BG477">
            <v>1</v>
          </cell>
          <cell r="BH477">
            <v>1</v>
          </cell>
          <cell r="BI477">
            <v>1</v>
          </cell>
          <cell r="BJ477">
            <v>1</v>
          </cell>
          <cell r="BK477">
            <v>1</v>
          </cell>
          <cell r="BL477">
            <v>1</v>
          </cell>
          <cell r="BM477">
            <v>1</v>
          </cell>
          <cell r="BN477">
            <v>1</v>
          </cell>
          <cell r="BO477">
            <v>1</v>
          </cell>
          <cell r="BP477">
            <v>1</v>
          </cell>
          <cell r="BQ477">
            <v>1</v>
          </cell>
          <cell r="BR477">
            <v>1</v>
          </cell>
          <cell r="BS477">
            <v>1</v>
          </cell>
        </row>
        <row r="478">
          <cell r="AP478">
            <v>4</v>
          </cell>
          <cell r="AQ478">
            <v>2</v>
          </cell>
          <cell r="AR478">
            <v>1</v>
          </cell>
          <cell r="AZ478">
            <v>1</v>
          </cell>
          <cell r="BA478">
            <v>1</v>
          </cell>
          <cell r="BB478">
            <v>1</v>
          </cell>
          <cell r="BC478">
            <v>1</v>
          </cell>
          <cell r="BD478">
            <v>1</v>
          </cell>
          <cell r="BE478">
            <v>1</v>
          </cell>
          <cell r="BF478">
            <v>1</v>
          </cell>
          <cell r="BG478">
            <v>1</v>
          </cell>
          <cell r="BH478">
            <v>1</v>
          </cell>
          <cell r="BI478">
            <v>1</v>
          </cell>
          <cell r="BJ478">
            <v>1</v>
          </cell>
          <cell r="BK478">
            <v>1</v>
          </cell>
          <cell r="BL478">
            <v>1</v>
          </cell>
          <cell r="BM478">
            <v>1</v>
          </cell>
          <cell r="BN478">
            <v>1</v>
          </cell>
          <cell r="BO478">
            <v>1</v>
          </cell>
          <cell r="BP478">
            <v>1</v>
          </cell>
          <cell r="BQ478">
            <v>1</v>
          </cell>
          <cell r="BR478">
            <v>1</v>
          </cell>
          <cell r="BS478">
            <v>1</v>
          </cell>
        </row>
        <row r="479">
          <cell r="AP479">
            <v>4</v>
          </cell>
          <cell r="AQ479">
            <v>2</v>
          </cell>
          <cell r="AR479">
            <v>2</v>
          </cell>
          <cell r="AZ479">
            <v>1</v>
          </cell>
          <cell r="BA479">
            <v>1</v>
          </cell>
          <cell r="BB479">
            <v>1</v>
          </cell>
          <cell r="BC479">
            <v>1</v>
          </cell>
          <cell r="BD479">
            <v>1</v>
          </cell>
          <cell r="BE479">
            <v>1</v>
          </cell>
          <cell r="BF479">
            <v>1</v>
          </cell>
          <cell r="BG479">
            <v>1</v>
          </cell>
          <cell r="BH479">
            <v>1</v>
          </cell>
          <cell r="BI479">
            <v>1</v>
          </cell>
          <cell r="BJ479">
            <v>1</v>
          </cell>
          <cell r="BK479">
            <v>1</v>
          </cell>
          <cell r="BL479">
            <v>1</v>
          </cell>
          <cell r="BM479">
            <v>1</v>
          </cell>
          <cell r="BN479">
            <v>1</v>
          </cell>
          <cell r="BO479">
            <v>1</v>
          </cell>
          <cell r="BP479">
            <v>1</v>
          </cell>
          <cell r="BQ479">
            <v>1</v>
          </cell>
          <cell r="BR479">
            <v>1</v>
          </cell>
          <cell r="BS479">
            <v>1</v>
          </cell>
        </row>
        <row r="480">
          <cell r="AP480">
            <v>4</v>
          </cell>
          <cell r="AQ480">
            <v>2</v>
          </cell>
          <cell r="AR480">
            <v>3</v>
          </cell>
          <cell r="AZ480">
            <v>1</v>
          </cell>
          <cell r="BA480">
            <v>1</v>
          </cell>
          <cell r="BB480">
            <v>1</v>
          </cell>
          <cell r="BC480">
            <v>1</v>
          </cell>
          <cell r="BD480">
            <v>1</v>
          </cell>
          <cell r="BE480">
            <v>1</v>
          </cell>
          <cell r="BF480">
            <v>1</v>
          </cell>
          <cell r="BG480">
            <v>1</v>
          </cell>
          <cell r="BH480">
            <v>1</v>
          </cell>
          <cell r="BI480">
            <v>1</v>
          </cell>
          <cell r="BJ480">
            <v>1</v>
          </cell>
          <cell r="BK480">
            <v>1</v>
          </cell>
          <cell r="BL480">
            <v>1</v>
          </cell>
          <cell r="BM480">
            <v>1</v>
          </cell>
          <cell r="BN480">
            <v>1</v>
          </cell>
          <cell r="BO480">
            <v>1</v>
          </cell>
          <cell r="BP480">
            <v>1</v>
          </cell>
          <cell r="BQ480">
            <v>1</v>
          </cell>
          <cell r="BR480">
            <v>1</v>
          </cell>
          <cell r="BS480">
            <v>1</v>
          </cell>
        </row>
        <row r="481">
          <cell r="AP481">
            <v>4</v>
          </cell>
          <cell r="AQ481">
            <v>2</v>
          </cell>
          <cell r="AR481">
            <v>4</v>
          </cell>
          <cell r="AZ481">
            <v>1</v>
          </cell>
          <cell r="BA481">
            <v>1</v>
          </cell>
          <cell r="BB481">
            <v>1</v>
          </cell>
          <cell r="BC481">
            <v>1</v>
          </cell>
          <cell r="BD481">
            <v>1</v>
          </cell>
          <cell r="BE481">
            <v>1</v>
          </cell>
          <cell r="BF481">
            <v>1</v>
          </cell>
          <cell r="BG481">
            <v>1</v>
          </cell>
          <cell r="BH481">
            <v>1</v>
          </cell>
          <cell r="BI481">
            <v>1</v>
          </cell>
          <cell r="BJ481">
            <v>1</v>
          </cell>
          <cell r="BK481">
            <v>1</v>
          </cell>
          <cell r="BL481">
            <v>1</v>
          </cell>
          <cell r="BM481">
            <v>1</v>
          </cell>
          <cell r="BN481">
            <v>1</v>
          </cell>
          <cell r="BO481">
            <v>1</v>
          </cell>
          <cell r="BP481">
            <v>1</v>
          </cell>
          <cell r="BQ481">
            <v>1</v>
          </cell>
          <cell r="BR481">
            <v>1</v>
          </cell>
          <cell r="BS481">
            <v>1</v>
          </cell>
        </row>
        <row r="482">
          <cell r="AP482">
            <v>4</v>
          </cell>
          <cell r="AQ482">
            <v>2</v>
          </cell>
          <cell r="AR482">
            <v>5</v>
          </cell>
          <cell r="AZ482">
            <v>1</v>
          </cell>
          <cell r="BA482">
            <v>1</v>
          </cell>
          <cell r="BB482">
            <v>1</v>
          </cell>
          <cell r="BC482">
            <v>1</v>
          </cell>
          <cell r="BD482">
            <v>1</v>
          </cell>
          <cell r="BE482">
            <v>1</v>
          </cell>
          <cell r="BF482">
            <v>1</v>
          </cell>
          <cell r="BG482">
            <v>1</v>
          </cell>
          <cell r="BH482">
            <v>1</v>
          </cell>
          <cell r="BI482">
            <v>1</v>
          </cell>
          <cell r="BJ482">
            <v>1</v>
          </cell>
          <cell r="BK482">
            <v>1</v>
          </cell>
          <cell r="BL482">
            <v>1</v>
          </cell>
          <cell r="BM482">
            <v>1</v>
          </cell>
          <cell r="BN482">
            <v>1</v>
          </cell>
          <cell r="BO482">
            <v>1</v>
          </cell>
          <cell r="BP482">
            <v>1</v>
          </cell>
          <cell r="BQ482">
            <v>1</v>
          </cell>
          <cell r="BR482">
            <v>1</v>
          </cell>
          <cell r="BS482">
            <v>1</v>
          </cell>
        </row>
        <row r="483">
          <cell r="AP483">
            <v>4</v>
          </cell>
          <cell r="AQ483">
            <v>2</v>
          </cell>
          <cell r="AR483">
            <v>6</v>
          </cell>
          <cell r="AZ483">
            <v>1</v>
          </cell>
          <cell r="BA483">
            <v>1</v>
          </cell>
          <cell r="BB483">
            <v>1</v>
          </cell>
          <cell r="BC483">
            <v>1</v>
          </cell>
          <cell r="BD483">
            <v>1</v>
          </cell>
          <cell r="BE483">
            <v>1</v>
          </cell>
          <cell r="BF483">
            <v>1</v>
          </cell>
          <cell r="BG483">
            <v>1</v>
          </cell>
          <cell r="BH483">
            <v>1</v>
          </cell>
          <cell r="BI483">
            <v>1</v>
          </cell>
          <cell r="BJ483">
            <v>1</v>
          </cell>
          <cell r="BK483">
            <v>1</v>
          </cell>
          <cell r="BL483">
            <v>1</v>
          </cell>
          <cell r="BM483">
            <v>1</v>
          </cell>
          <cell r="BN483">
            <v>1</v>
          </cell>
          <cell r="BO483">
            <v>1</v>
          </cell>
          <cell r="BP483">
            <v>1</v>
          </cell>
          <cell r="BQ483">
            <v>1</v>
          </cell>
          <cell r="BR483">
            <v>1</v>
          </cell>
          <cell r="BS483">
            <v>1</v>
          </cell>
        </row>
        <row r="484">
          <cell r="AP484">
            <v>4</v>
          </cell>
          <cell r="AQ484">
            <v>2</v>
          </cell>
          <cell r="AR484">
            <v>7</v>
          </cell>
          <cell r="AZ484">
            <v>1</v>
          </cell>
          <cell r="BA484">
            <v>1</v>
          </cell>
          <cell r="BB484">
            <v>1</v>
          </cell>
          <cell r="BC484">
            <v>1</v>
          </cell>
          <cell r="BD484">
            <v>1</v>
          </cell>
          <cell r="BE484">
            <v>1</v>
          </cell>
          <cell r="BF484">
            <v>1</v>
          </cell>
          <cell r="BG484">
            <v>1</v>
          </cell>
          <cell r="BH484">
            <v>1</v>
          </cell>
          <cell r="BI484">
            <v>1</v>
          </cell>
          <cell r="BJ484">
            <v>1</v>
          </cell>
          <cell r="BK484">
            <v>1</v>
          </cell>
          <cell r="BL484">
            <v>1</v>
          </cell>
          <cell r="BM484">
            <v>1</v>
          </cell>
          <cell r="BN484">
            <v>1</v>
          </cell>
          <cell r="BO484">
            <v>1</v>
          </cell>
          <cell r="BP484">
            <v>1</v>
          </cell>
          <cell r="BQ484">
            <v>1</v>
          </cell>
          <cell r="BR484">
            <v>1</v>
          </cell>
          <cell r="BS484">
            <v>1</v>
          </cell>
        </row>
        <row r="485">
          <cell r="AP485">
            <v>4</v>
          </cell>
          <cell r="AQ485">
            <v>2</v>
          </cell>
          <cell r="AR485">
            <v>8</v>
          </cell>
          <cell r="AZ485">
            <v>1</v>
          </cell>
          <cell r="BA485">
            <v>1</v>
          </cell>
          <cell r="BB485">
            <v>1</v>
          </cell>
          <cell r="BC485">
            <v>1</v>
          </cell>
          <cell r="BD485">
            <v>1</v>
          </cell>
          <cell r="BE485">
            <v>1</v>
          </cell>
          <cell r="BF485">
            <v>1</v>
          </cell>
          <cell r="BG485">
            <v>1</v>
          </cell>
          <cell r="BH485">
            <v>1</v>
          </cell>
          <cell r="BI485">
            <v>1</v>
          </cell>
          <cell r="BJ485">
            <v>1</v>
          </cell>
          <cell r="BK485">
            <v>1</v>
          </cell>
          <cell r="BL485">
            <v>1</v>
          </cell>
          <cell r="BM485">
            <v>1</v>
          </cell>
          <cell r="BN485">
            <v>1</v>
          </cell>
          <cell r="BO485">
            <v>1</v>
          </cell>
          <cell r="BP485">
            <v>1</v>
          </cell>
          <cell r="BQ485">
            <v>1</v>
          </cell>
          <cell r="BR485">
            <v>1</v>
          </cell>
          <cell r="BS485">
            <v>1</v>
          </cell>
        </row>
        <row r="486">
          <cell r="AP486">
            <v>4</v>
          </cell>
          <cell r="AQ486">
            <v>2</v>
          </cell>
          <cell r="AR486">
            <v>9</v>
          </cell>
          <cell r="AZ486">
            <v>1</v>
          </cell>
          <cell r="BA486">
            <v>1</v>
          </cell>
          <cell r="BB486">
            <v>1</v>
          </cell>
          <cell r="BC486">
            <v>1</v>
          </cell>
          <cell r="BD486">
            <v>1</v>
          </cell>
          <cell r="BE486">
            <v>1</v>
          </cell>
          <cell r="BF486">
            <v>1</v>
          </cell>
          <cell r="BG486">
            <v>1</v>
          </cell>
          <cell r="BH486">
            <v>1</v>
          </cell>
          <cell r="BI486">
            <v>1</v>
          </cell>
          <cell r="BJ486">
            <v>1</v>
          </cell>
          <cell r="BK486">
            <v>1</v>
          </cell>
          <cell r="BL486">
            <v>1</v>
          </cell>
          <cell r="BM486">
            <v>1</v>
          </cell>
          <cell r="BN486">
            <v>1</v>
          </cell>
          <cell r="BO486">
            <v>1</v>
          </cell>
          <cell r="BP486">
            <v>1</v>
          </cell>
          <cell r="BQ486">
            <v>1</v>
          </cell>
          <cell r="BR486">
            <v>1</v>
          </cell>
          <cell r="BS486">
            <v>1</v>
          </cell>
        </row>
        <row r="487">
          <cell r="AP487">
            <v>4</v>
          </cell>
          <cell r="AQ487">
            <v>2</v>
          </cell>
          <cell r="AR487">
            <v>10</v>
          </cell>
          <cell r="AZ487">
            <v>1</v>
          </cell>
          <cell r="BA487">
            <v>1</v>
          </cell>
          <cell r="BB487">
            <v>1</v>
          </cell>
          <cell r="BC487">
            <v>1</v>
          </cell>
          <cell r="BD487">
            <v>1</v>
          </cell>
          <cell r="BE487">
            <v>1</v>
          </cell>
          <cell r="BF487">
            <v>1</v>
          </cell>
          <cell r="BG487">
            <v>1</v>
          </cell>
          <cell r="BH487">
            <v>1</v>
          </cell>
          <cell r="BI487">
            <v>1</v>
          </cell>
          <cell r="BJ487">
            <v>1</v>
          </cell>
          <cell r="BK487">
            <v>1</v>
          </cell>
          <cell r="BL487">
            <v>1</v>
          </cell>
          <cell r="BM487">
            <v>1</v>
          </cell>
          <cell r="BN487">
            <v>1</v>
          </cell>
          <cell r="BO487">
            <v>1</v>
          </cell>
          <cell r="BP487">
            <v>1</v>
          </cell>
          <cell r="BQ487">
            <v>1</v>
          </cell>
          <cell r="BR487">
            <v>1</v>
          </cell>
          <cell r="BS487">
            <v>1</v>
          </cell>
        </row>
        <row r="488">
          <cell r="AP488">
            <v>4</v>
          </cell>
          <cell r="AQ488">
            <v>3</v>
          </cell>
          <cell r="AR488">
            <v>1</v>
          </cell>
          <cell r="AZ488">
            <v>1</v>
          </cell>
          <cell r="BA488">
            <v>1</v>
          </cell>
          <cell r="BB488">
            <v>1</v>
          </cell>
          <cell r="BC488">
            <v>1</v>
          </cell>
          <cell r="BD488">
            <v>1</v>
          </cell>
          <cell r="BE488">
            <v>1</v>
          </cell>
          <cell r="BF488">
            <v>1</v>
          </cell>
          <cell r="BG488">
            <v>1</v>
          </cell>
          <cell r="BH488">
            <v>1</v>
          </cell>
          <cell r="BI488">
            <v>1</v>
          </cell>
          <cell r="BJ488">
            <v>1</v>
          </cell>
          <cell r="BK488">
            <v>1</v>
          </cell>
          <cell r="BL488">
            <v>1</v>
          </cell>
          <cell r="BM488">
            <v>1</v>
          </cell>
          <cell r="BN488">
            <v>1</v>
          </cell>
          <cell r="BO488">
            <v>1</v>
          </cell>
          <cell r="BP488">
            <v>1</v>
          </cell>
          <cell r="BQ488">
            <v>1</v>
          </cell>
          <cell r="BR488">
            <v>1</v>
          </cell>
          <cell r="BS488">
            <v>1</v>
          </cell>
        </row>
        <row r="489">
          <cell r="AP489">
            <v>4</v>
          </cell>
          <cell r="AQ489">
            <v>3</v>
          </cell>
          <cell r="AR489">
            <v>2</v>
          </cell>
          <cell r="AZ489">
            <v>1</v>
          </cell>
          <cell r="BA489">
            <v>1</v>
          </cell>
          <cell r="BB489">
            <v>1</v>
          </cell>
          <cell r="BC489">
            <v>1</v>
          </cell>
          <cell r="BD489">
            <v>1</v>
          </cell>
          <cell r="BE489">
            <v>1</v>
          </cell>
          <cell r="BF489">
            <v>1</v>
          </cell>
          <cell r="BG489">
            <v>1</v>
          </cell>
          <cell r="BH489">
            <v>1</v>
          </cell>
          <cell r="BI489">
            <v>1</v>
          </cell>
          <cell r="BJ489">
            <v>1</v>
          </cell>
          <cell r="BK489">
            <v>1</v>
          </cell>
          <cell r="BL489">
            <v>1</v>
          </cell>
          <cell r="BM489">
            <v>1</v>
          </cell>
          <cell r="BN489">
            <v>1</v>
          </cell>
          <cell r="BO489">
            <v>1</v>
          </cell>
          <cell r="BP489">
            <v>1</v>
          </cell>
          <cell r="BQ489">
            <v>1</v>
          </cell>
          <cell r="BR489">
            <v>1</v>
          </cell>
          <cell r="BS489">
            <v>1</v>
          </cell>
        </row>
        <row r="490">
          <cell r="AP490">
            <v>4</v>
          </cell>
          <cell r="AQ490">
            <v>3</v>
          </cell>
          <cell r="AR490">
            <v>3</v>
          </cell>
          <cell r="AZ490">
            <v>1</v>
          </cell>
          <cell r="BA490">
            <v>1</v>
          </cell>
          <cell r="BB490">
            <v>1</v>
          </cell>
          <cell r="BC490">
            <v>1</v>
          </cell>
          <cell r="BD490">
            <v>1</v>
          </cell>
          <cell r="BE490">
            <v>1</v>
          </cell>
          <cell r="BF490">
            <v>1</v>
          </cell>
          <cell r="BG490">
            <v>1</v>
          </cell>
          <cell r="BH490">
            <v>1</v>
          </cell>
          <cell r="BI490">
            <v>1</v>
          </cell>
          <cell r="BJ490">
            <v>1</v>
          </cell>
          <cell r="BK490">
            <v>1</v>
          </cell>
          <cell r="BL490">
            <v>1</v>
          </cell>
          <cell r="BM490">
            <v>1</v>
          </cell>
          <cell r="BN490">
            <v>1</v>
          </cell>
          <cell r="BO490">
            <v>1</v>
          </cell>
          <cell r="BP490">
            <v>1</v>
          </cell>
          <cell r="BQ490">
            <v>1</v>
          </cell>
          <cell r="BR490">
            <v>1</v>
          </cell>
          <cell r="BS490">
            <v>1</v>
          </cell>
        </row>
        <row r="491">
          <cell r="AP491">
            <v>4</v>
          </cell>
          <cell r="AQ491">
            <v>3</v>
          </cell>
          <cell r="AR491">
            <v>4</v>
          </cell>
          <cell r="AZ491">
            <v>1</v>
          </cell>
          <cell r="BA491">
            <v>1</v>
          </cell>
          <cell r="BB491">
            <v>1</v>
          </cell>
          <cell r="BC491">
            <v>1</v>
          </cell>
          <cell r="BD491">
            <v>1</v>
          </cell>
          <cell r="BE491">
            <v>1</v>
          </cell>
          <cell r="BF491">
            <v>1</v>
          </cell>
          <cell r="BG491">
            <v>1</v>
          </cell>
          <cell r="BH491">
            <v>1</v>
          </cell>
          <cell r="BI491">
            <v>1</v>
          </cell>
          <cell r="BJ491">
            <v>1</v>
          </cell>
          <cell r="BK491">
            <v>1</v>
          </cell>
          <cell r="BL491">
            <v>1</v>
          </cell>
          <cell r="BM491">
            <v>1</v>
          </cell>
          <cell r="BN491">
            <v>1</v>
          </cell>
          <cell r="BO491">
            <v>1</v>
          </cell>
          <cell r="BP491">
            <v>1</v>
          </cell>
          <cell r="BQ491">
            <v>1</v>
          </cell>
          <cell r="BR491">
            <v>1</v>
          </cell>
          <cell r="BS491">
            <v>1</v>
          </cell>
        </row>
        <row r="492">
          <cell r="AP492">
            <v>4</v>
          </cell>
          <cell r="AQ492">
            <v>3</v>
          </cell>
          <cell r="AR492">
            <v>5</v>
          </cell>
          <cell r="AZ492">
            <v>1</v>
          </cell>
          <cell r="BA492">
            <v>1</v>
          </cell>
          <cell r="BB492">
            <v>1</v>
          </cell>
          <cell r="BC492">
            <v>1</v>
          </cell>
          <cell r="BD492">
            <v>1</v>
          </cell>
          <cell r="BE492">
            <v>1</v>
          </cell>
          <cell r="BF492">
            <v>1</v>
          </cell>
          <cell r="BG492">
            <v>1</v>
          </cell>
          <cell r="BH492">
            <v>1</v>
          </cell>
          <cell r="BI492">
            <v>1</v>
          </cell>
          <cell r="BJ492">
            <v>1</v>
          </cell>
          <cell r="BK492">
            <v>1</v>
          </cell>
          <cell r="BL492">
            <v>1</v>
          </cell>
          <cell r="BM492">
            <v>1</v>
          </cell>
          <cell r="BN492">
            <v>1</v>
          </cell>
          <cell r="BO492">
            <v>1</v>
          </cell>
          <cell r="BP492">
            <v>1</v>
          </cell>
          <cell r="BQ492">
            <v>1</v>
          </cell>
          <cell r="BR492">
            <v>1</v>
          </cell>
          <cell r="BS492">
            <v>1</v>
          </cell>
        </row>
        <row r="493">
          <cell r="AP493">
            <v>4</v>
          </cell>
          <cell r="AQ493">
            <v>3</v>
          </cell>
          <cell r="AR493">
            <v>6</v>
          </cell>
          <cell r="AZ493">
            <v>1</v>
          </cell>
          <cell r="BA493">
            <v>1</v>
          </cell>
          <cell r="BB493">
            <v>1</v>
          </cell>
          <cell r="BC493">
            <v>1</v>
          </cell>
          <cell r="BD493">
            <v>1</v>
          </cell>
          <cell r="BE493">
            <v>1</v>
          </cell>
          <cell r="BF493">
            <v>1</v>
          </cell>
          <cell r="BG493">
            <v>1</v>
          </cell>
          <cell r="BH493">
            <v>1</v>
          </cell>
          <cell r="BI493">
            <v>1</v>
          </cell>
          <cell r="BJ493">
            <v>1</v>
          </cell>
          <cell r="BK493">
            <v>1</v>
          </cell>
          <cell r="BL493">
            <v>1</v>
          </cell>
          <cell r="BM493">
            <v>1</v>
          </cell>
          <cell r="BN493">
            <v>1</v>
          </cell>
          <cell r="BO493">
            <v>1</v>
          </cell>
          <cell r="BP493">
            <v>1</v>
          </cell>
          <cell r="BQ493">
            <v>1</v>
          </cell>
          <cell r="BR493">
            <v>1</v>
          </cell>
          <cell r="BS493">
            <v>1</v>
          </cell>
        </row>
        <row r="494">
          <cell r="AP494">
            <v>4</v>
          </cell>
          <cell r="AQ494">
            <v>3</v>
          </cell>
          <cell r="AR494">
            <v>7</v>
          </cell>
          <cell r="AZ494">
            <v>1</v>
          </cell>
          <cell r="BA494">
            <v>1</v>
          </cell>
          <cell r="BB494">
            <v>1</v>
          </cell>
          <cell r="BC494">
            <v>1</v>
          </cell>
          <cell r="BD494">
            <v>1</v>
          </cell>
          <cell r="BE494">
            <v>1</v>
          </cell>
          <cell r="BF494">
            <v>1</v>
          </cell>
          <cell r="BG494">
            <v>1</v>
          </cell>
          <cell r="BH494">
            <v>1</v>
          </cell>
          <cell r="BI494">
            <v>1</v>
          </cell>
          <cell r="BJ494">
            <v>1</v>
          </cell>
          <cell r="BK494">
            <v>1</v>
          </cell>
          <cell r="BL494">
            <v>1</v>
          </cell>
          <cell r="BM494">
            <v>1</v>
          </cell>
          <cell r="BN494">
            <v>1</v>
          </cell>
          <cell r="BO494">
            <v>1</v>
          </cell>
          <cell r="BP494">
            <v>1</v>
          </cell>
          <cell r="BQ494">
            <v>1</v>
          </cell>
          <cell r="BR494">
            <v>1</v>
          </cell>
          <cell r="BS494">
            <v>1</v>
          </cell>
        </row>
        <row r="495">
          <cell r="AP495">
            <v>4</v>
          </cell>
          <cell r="AQ495">
            <v>3</v>
          </cell>
          <cell r="AR495">
            <v>8</v>
          </cell>
          <cell r="AZ495">
            <v>1</v>
          </cell>
          <cell r="BA495">
            <v>1</v>
          </cell>
          <cell r="BB495">
            <v>1</v>
          </cell>
          <cell r="BC495">
            <v>1</v>
          </cell>
          <cell r="BD495">
            <v>1</v>
          </cell>
          <cell r="BE495">
            <v>1</v>
          </cell>
          <cell r="BF495">
            <v>1</v>
          </cell>
          <cell r="BG495">
            <v>1</v>
          </cell>
          <cell r="BH495">
            <v>1</v>
          </cell>
          <cell r="BI495">
            <v>1</v>
          </cell>
          <cell r="BJ495">
            <v>1</v>
          </cell>
          <cell r="BK495">
            <v>1</v>
          </cell>
          <cell r="BL495">
            <v>1</v>
          </cell>
          <cell r="BM495">
            <v>1</v>
          </cell>
          <cell r="BN495">
            <v>1</v>
          </cell>
          <cell r="BO495">
            <v>1</v>
          </cell>
          <cell r="BP495">
            <v>1</v>
          </cell>
          <cell r="BQ495">
            <v>1</v>
          </cell>
          <cell r="BR495">
            <v>1</v>
          </cell>
          <cell r="BS495">
            <v>1</v>
          </cell>
        </row>
        <row r="496">
          <cell r="AP496">
            <v>4</v>
          </cell>
          <cell r="AQ496">
            <v>3</v>
          </cell>
          <cell r="AR496">
            <v>9</v>
          </cell>
          <cell r="AZ496">
            <v>1</v>
          </cell>
          <cell r="BA496">
            <v>1</v>
          </cell>
          <cell r="BB496">
            <v>1</v>
          </cell>
          <cell r="BC496">
            <v>1</v>
          </cell>
          <cell r="BD496">
            <v>1</v>
          </cell>
          <cell r="BE496">
            <v>1</v>
          </cell>
          <cell r="BF496">
            <v>1</v>
          </cell>
          <cell r="BG496">
            <v>1</v>
          </cell>
          <cell r="BH496">
            <v>1</v>
          </cell>
          <cell r="BI496">
            <v>1</v>
          </cell>
          <cell r="BJ496">
            <v>1</v>
          </cell>
          <cell r="BK496">
            <v>1</v>
          </cell>
          <cell r="BL496">
            <v>1</v>
          </cell>
          <cell r="BM496">
            <v>1</v>
          </cell>
          <cell r="BN496">
            <v>1</v>
          </cell>
          <cell r="BO496">
            <v>1</v>
          </cell>
          <cell r="BP496">
            <v>1</v>
          </cell>
          <cell r="BQ496">
            <v>1</v>
          </cell>
          <cell r="BR496">
            <v>1</v>
          </cell>
          <cell r="BS496">
            <v>1</v>
          </cell>
        </row>
        <row r="497">
          <cell r="AP497">
            <v>4</v>
          </cell>
          <cell r="AQ497">
            <v>3</v>
          </cell>
          <cell r="AR497">
            <v>10</v>
          </cell>
          <cell r="AZ497">
            <v>1</v>
          </cell>
          <cell r="BA497">
            <v>1</v>
          </cell>
          <cell r="BB497">
            <v>1</v>
          </cell>
          <cell r="BC497">
            <v>1</v>
          </cell>
          <cell r="BD497">
            <v>1</v>
          </cell>
          <cell r="BE497">
            <v>1</v>
          </cell>
          <cell r="BF497">
            <v>1</v>
          </cell>
          <cell r="BG497">
            <v>1</v>
          </cell>
          <cell r="BH497">
            <v>1</v>
          </cell>
          <cell r="BI497">
            <v>1</v>
          </cell>
          <cell r="BJ497">
            <v>1</v>
          </cell>
          <cell r="BK497">
            <v>1</v>
          </cell>
          <cell r="BL497">
            <v>1</v>
          </cell>
          <cell r="BM497">
            <v>1</v>
          </cell>
          <cell r="BN497">
            <v>1</v>
          </cell>
          <cell r="BO497">
            <v>1</v>
          </cell>
          <cell r="BP497">
            <v>1</v>
          </cell>
          <cell r="BQ497">
            <v>1</v>
          </cell>
          <cell r="BR497">
            <v>1</v>
          </cell>
          <cell r="BS497">
            <v>1</v>
          </cell>
        </row>
        <row r="498">
          <cell r="AP498">
            <v>4</v>
          </cell>
          <cell r="AQ498">
            <v>4</v>
          </cell>
          <cell r="AR498">
            <v>1</v>
          </cell>
          <cell r="AZ498">
            <v>1</v>
          </cell>
          <cell r="BA498">
            <v>1</v>
          </cell>
          <cell r="BB498">
            <v>1</v>
          </cell>
          <cell r="BC498">
            <v>1</v>
          </cell>
          <cell r="BD498">
            <v>1</v>
          </cell>
          <cell r="BE498">
            <v>1</v>
          </cell>
          <cell r="BF498">
            <v>1</v>
          </cell>
          <cell r="BG498">
            <v>1</v>
          </cell>
          <cell r="BH498">
            <v>1</v>
          </cell>
          <cell r="BI498">
            <v>1</v>
          </cell>
          <cell r="BJ498">
            <v>1</v>
          </cell>
          <cell r="BK498">
            <v>1</v>
          </cell>
          <cell r="BL498">
            <v>1</v>
          </cell>
          <cell r="BM498">
            <v>1</v>
          </cell>
          <cell r="BN498">
            <v>1</v>
          </cell>
          <cell r="BO498">
            <v>1</v>
          </cell>
          <cell r="BP498">
            <v>1</v>
          </cell>
          <cell r="BQ498">
            <v>1</v>
          </cell>
          <cell r="BR498">
            <v>1</v>
          </cell>
          <cell r="BS498">
            <v>1</v>
          </cell>
        </row>
        <row r="499">
          <cell r="AP499">
            <v>4</v>
          </cell>
          <cell r="AQ499">
            <v>4</v>
          </cell>
          <cell r="AR499">
            <v>2</v>
          </cell>
          <cell r="AZ499">
            <v>1</v>
          </cell>
          <cell r="BA499">
            <v>1</v>
          </cell>
          <cell r="BB499">
            <v>1</v>
          </cell>
          <cell r="BC499">
            <v>1</v>
          </cell>
          <cell r="BD499">
            <v>1</v>
          </cell>
          <cell r="BE499">
            <v>1</v>
          </cell>
          <cell r="BF499">
            <v>1</v>
          </cell>
          <cell r="BG499">
            <v>1</v>
          </cell>
          <cell r="BH499">
            <v>1</v>
          </cell>
          <cell r="BI499">
            <v>1</v>
          </cell>
          <cell r="BJ499">
            <v>1</v>
          </cell>
          <cell r="BK499">
            <v>1</v>
          </cell>
          <cell r="BL499">
            <v>1</v>
          </cell>
          <cell r="BM499">
            <v>1</v>
          </cell>
          <cell r="BN499">
            <v>1</v>
          </cell>
          <cell r="BO499">
            <v>1</v>
          </cell>
          <cell r="BP499">
            <v>1</v>
          </cell>
          <cell r="BQ499">
            <v>1</v>
          </cell>
          <cell r="BR499">
            <v>1</v>
          </cell>
          <cell r="BS499">
            <v>1</v>
          </cell>
        </row>
        <row r="500">
          <cell r="AP500">
            <v>4</v>
          </cell>
          <cell r="AQ500">
            <v>4</v>
          </cell>
          <cell r="AR500">
            <v>3</v>
          </cell>
          <cell r="AZ500">
            <v>1</v>
          </cell>
          <cell r="BA500">
            <v>1</v>
          </cell>
          <cell r="BB500">
            <v>1</v>
          </cell>
          <cell r="BC500">
            <v>1</v>
          </cell>
          <cell r="BD500">
            <v>1</v>
          </cell>
          <cell r="BE500">
            <v>1</v>
          </cell>
          <cell r="BF500">
            <v>1</v>
          </cell>
          <cell r="BG500">
            <v>1</v>
          </cell>
          <cell r="BH500">
            <v>1</v>
          </cell>
          <cell r="BI500">
            <v>1</v>
          </cell>
          <cell r="BJ500">
            <v>1</v>
          </cell>
          <cell r="BK500">
            <v>1</v>
          </cell>
          <cell r="BL500">
            <v>1</v>
          </cell>
          <cell r="BM500">
            <v>1</v>
          </cell>
          <cell r="BN500">
            <v>1</v>
          </cell>
          <cell r="BO500">
            <v>1</v>
          </cell>
          <cell r="BP500">
            <v>1</v>
          </cell>
          <cell r="BQ500">
            <v>1</v>
          </cell>
          <cell r="BR500">
            <v>1</v>
          </cell>
          <cell r="BS500">
            <v>1</v>
          </cell>
        </row>
        <row r="501">
          <cell r="AP501">
            <v>4</v>
          </cell>
          <cell r="AQ501">
            <v>4</v>
          </cell>
          <cell r="AR501">
            <v>4</v>
          </cell>
          <cell r="AZ501">
            <v>1</v>
          </cell>
          <cell r="BA501">
            <v>1</v>
          </cell>
          <cell r="BB501">
            <v>1</v>
          </cell>
          <cell r="BC501">
            <v>1</v>
          </cell>
          <cell r="BD501">
            <v>1</v>
          </cell>
          <cell r="BE501">
            <v>1</v>
          </cell>
          <cell r="BF501">
            <v>1</v>
          </cell>
          <cell r="BG501">
            <v>1</v>
          </cell>
          <cell r="BH501">
            <v>1</v>
          </cell>
          <cell r="BI501">
            <v>1</v>
          </cell>
          <cell r="BJ501">
            <v>1</v>
          </cell>
          <cell r="BK501">
            <v>1</v>
          </cell>
          <cell r="BL501">
            <v>1</v>
          </cell>
          <cell r="BM501">
            <v>1</v>
          </cell>
          <cell r="BN501">
            <v>1</v>
          </cell>
          <cell r="BO501">
            <v>1</v>
          </cell>
          <cell r="BP501">
            <v>1</v>
          </cell>
          <cell r="BQ501">
            <v>1</v>
          </cell>
          <cell r="BR501">
            <v>1</v>
          </cell>
          <cell r="BS501">
            <v>1</v>
          </cell>
        </row>
        <row r="502">
          <cell r="AP502">
            <v>4</v>
          </cell>
          <cell r="AQ502">
            <v>4</v>
          </cell>
          <cell r="AR502">
            <v>5</v>
          </cell>
          <cell r="AZ502">
            <v>1</v>
          </cell>
          <cell r="BA502">
            <v>1</v>
          </cell>
          <cell r="BB502">
            <v>1</v>
          </cell>
          <cell r="BC502">
            <v>1</v>
          </cell>
          <cell r="BD502">
            <v>1</v>
          </cell>
          <cell r="BE502">
            <v>1</v>
          </cell>
          <cell r="BF502">
            <v>1</v>
          </cell>
          <cell r="BG502">
            <v>1</v>
          </cell>
          <cell r="BH502">
            <v>1</v>
          </cell>
          <cell r="BI502">
            <v>1</v>
          </cell>
          <cell r="BJ502">
            <v>1</v>
          </cell>
          <cell r="BK502">
            <v>1</v>
          </cell>
          <cell r="BL502">
            <v>1</v>
          </cell>
          <cell r="BM502">
            <v>1</v>
          </cell>
          <cell r="BN502">
            <v>1</v>
          </cell>
          <cell r="BO502">
            <v>1</v>
          </cell>
          <cell r="BP502">
            <v>1</v>
          </cell>
          <cell r="BQ502">
            <v>1</v>
          </cell>
          <cell r="BR502">
            <v>1</v>
          </cell>
          <cell r="BS502">
            <v>1</v>
          </cell>
        </row>
        <row r="503">
          <cell r="AP503">
            <v>4</v>
          </cell>
          <cell r="AQ503">
            <v>4</v>
          </cell>
          <cell r="AR503">
            <v>6</v>
          </cell>
          <cell r="AZ503">
            <v>1</v>
          </cell>
          <cell r="BA503">
            <v>1</v>
          </cell>
          <cell r="BB503">
            <v>1</v>
          </cell>
          <cell r="BC503">
            <v>1</v>
          </cell>
          <cell r="BD503">
            <v>1</v>
          </cell>
          <cell r="BE503">
            <v>1</v>
          </cell>
          <cell r="BF503">
            <v>1</v>
          </cell>
          <cell r="BG503">
            <v>1</v>
          </cell>
          <cell r="BH503">
            <v>1</v>
          </cell>
          <cell r="BI503">
            <v>1</v>
          </cell>
          <cell r="BJ503">
            <v>1</v>
          </cell>
          <cell r="BK503">
            <v>1</v>
          </cell>
          <cell r="BL503">
            <v>1</v>
          </cell>
          <cell r="BM503">
            <v>1</v>
          </cell>
          <cell r="BN503">
            <v>1</v>
          </cell>
          <cell r="BO503">
            <v>1</v>
          </cell>
          <cell r="BP503">
            <v>1</v>
          </cell>
          <cell r="BQ503">
            <v>1</v>
          </cell>
          <cell r="BR503">
            <v>1</v>
          </cell>
          <cell r="BS503">
            <v>1</v>
          </cell>
        </row>
        <row r="504">
          <cell r="AP504">
            <v>4</v>
          </cell>
          <cell r="AQ504">
            <v>4</v>
          </cell>
          <cell r="AR504">
            <v>7</v>
          </cell>
          <cell r="AZ504">
            <v>1</v>
          </cell>
          <cell r="BA504">
            <v>1</v>
          </cell>
          <cell r="BB504">
            <v>1</v>
          </cell>
          <cell r="BC504">
            <v>1</v>
          </cell>
          <cell r="BD504">
            <v>1</v>
          </cell>
          <cell r="BE504">
            <v>1</v>
          </cell>
          <cell r="BF504">
            <v>1</v>
          </cell>
          <cell r="BG504">
            <v>1</v>
          </cell>
          <cell r="BH504">
            <v>1</v>
          </cell>
          <cell r="BI504">
            <v>1</v>
          </cell>
          <cell r="BJ504">
            <v>1</v>
          </cell>
          <cell r="BK504">
            <v>1</v>
          </cell>
          <cell r="BL504">
            <v>1</v>
          </cell>
          <cell r="BM504">
            <v>1</v>
          </cell>
          <cell r="BN504">
            <v>1</v>
          </cell>
          <cell r="BO504">
            <v>1</v>
          </cell>
          <cell r="BP504">
            <v>1</v>
          </cell>
          <cell r="BQ504">
            <v>1</v>
          </cell>
          <cell r="BR504">
            <v>1</v>
          </cell>
          <cell r="BS504">
            <v>1</v>
          </cell>
        </row>
        <row r="505">
          <cell r="AP505">
            <v>4</v>
          </cell>
          <cell r="AQ505">
            <v>4</v>
          </cell>
          <cell r="AR505">
            <v>8</v>
          </cell>
          <cell r="AZ505">
            <v>1</v>
          </cell>
          <cell r="BA505">
            <v>1</v>
          </cell>
          <cell r="BB505">
            <v>1</v>
          </cell>
          <cell r="BC505">
            <v>1</v>
          </cell>
          <cell r="BD505">
            <v>1</v>
          </cell>
          <cell r="BE505">
            <v>1</v>
          </cell>
          <cell r="BF505">
            <v>1</v>
          </cell>
          <cell r="BG505">
            <v>1</v>
          </cell>
          <cell r="BH505">
            <v>1</v>
          </cell>
          <cell r="BI505">
            <v>1</v>
          </cell>
          <cell r="BJ505">
            <v>1</v>
          </cell>
          <cell r="BK505">
            <v>1</v>
          </cell>
          <cell r="BL505">
            <v>1</v>
          </cell>
          <cell r="BM505">
            <v>1</v>
          </cell>
          <cell r="BN505">
            <v>1</v>
          </cell>
          <cell r="BO505">
            <v>1</v>
          </cell>
          <cell r="BP505">
            <v>1</v>
          </cell>
          <cell r="BQ505">
            <v>1</v>
          </cell>
          <cell r="BR505">
            <v>1</v>
          </cell>
          <cell r="BS505">
            <v>1</v>
          </cell>
        </row>
        <row r="506">
          <cell r="AP506">
            <v>4</v>
          </cell>
          <cell r="AQ506">
            <v>4</v>
          </cell>
          <cell r="AR506">
            <v>9</v>
          </cell>
          <cell r="AZ506">
            <v>1</v>
          </cell>
          <cell r="BA506">
            <v>1</v>
          </cell>
          <cell r="BB506">
            <v>1</v>
          </cell>
          <cell r="BC506">
            <v>1</v>
          </cell>
          <cell r="BD506">
            <v>1</v>
          </cell>
          <cell r="BE506">
            <v>1</v>
          </cell>
          <cell r="BF506">
            <v>1</v>
          </cell>
          <cell r="BG506">
            <v>1</v>
          </cell>
          <cell r="BH506">
            <v>1</v>
          </cell>
          <cell r="BI506">
            <v>1</v>
          </cell>
          <cell r="BJ506">
            <v>1</v>
          </cell>
          <cell r="BK506">
            <v>1</v>
          </cell>
          <cell r="BL506">
            <v>1</v>
          </cell>
          <cell r="BM506">
            <v>1</v>
          </cell>
          <cell r="BN506">
            <v>1</v>
          </cell>
          <cell r="BO506">
            <v>1</v>
          </cell>
          <cell r="BP506">
            <v>1</v>
          </cell>
          <cell r="BQ506">
            <v>1</v>
          </cell>
          <cell r="BR506">
            <v>1</v>
          </cell>
          <cell r="BS506">
            <v>1</v>
          </cell>
        </row>
        <row r="507">
          <cell r="AP507">
            <v>4</v>
          </cell>
          <cell r="AQ507">
            <v>4</v>
          </cell>
          <cell r="AR507">
            <v>10</v>
          </cell>
          <cell r="AZ507">
            <v>1</v>
          </cell>
          <cell r="BA507">
            <v>1</v>
          </cell>
          <cell r="BB507">
            <v>1</v>
          </cell>
          <cell r="BC507">
            <v>1</v>
          </cell>
          <cell r="BD507">
            <v>1</v>
          </cell>
          <cell r="BE507">
            <v>1</v>
          </cell>
          <cell r="BF507">
            <v>1</v>
          </cell>
          <cell r="BG507">
            <v>1</v>
          </cell>
          <cell r="BH507">
            <v>1</v>
          </cell>
          <cell r="BI507">
            <v>1</v>
          </cell>
          <cell r="BJ507">
            <v>1</v>
          </cell>
          <cell r="BK507">
            <v>1</v>
          </cell>
          <cell r="BL507">
            <v>1</v>
          </cell>
          <cell r="BM507">
            <v>1</v>
          </cell>
          <cell r="BN507">
            <v>1</v>
          </cell>
          <cell r="BO507">
            <v>1</v>
          </cell>
          <cell r="BP507">
            <v>1</v>
          </cell>
          <cell r="BQ507">
            <v>1</v>
          </cell>
          <cell r="BR507">
            <v>1</v>
          </cell>
          <cell r="BS507">
            <v>1</v>
          </cell>
        </row>
        <row r="508">
          <cell r="AP508">
            <v>4</v>
          </cell>
          <cell r="AQ508">
            <v>5</v>
          </cell>
          <cell r="AR508">
            <v>1</v>
          </cell>
          <cell r="AZ508">
            <v>1</v>
          </cell>
          <cell r="BA508">
            <v>1</v>
          </cell>
          <cell r="BB508">
            <v>1</v>
          </cell>
          <cell r="BC508">
            <v>1</v>
          </cell>
          <cell r="BD508">
            <v>1</v>
          </cell>
          <cell r="BE508">
            <v>1</v>
          </cell>
          <cell r="BF508">
            <v>1</v>
          </cell>
          <cell r="BG508">
            <v>1</v>
          </cell>
          <cell r="BH508">
            <v>1</v>
          </cell>
          <cell r="BI508">
            <v>1</v>
          </cell>
          <cell r="BJ508">
            <v>1</v>
          </cell>
          <cell r="BK508">
            <v>1</v>
          </cell>
          <cell r="BL508">
            <v>1</v>
          </cell>
          <cell r="BM508">
            <v>1</v>
          </cell>
          <cell r="BN508">
            <v>1</v>
          </cell>
          <cell r="BO508">
            <v>1</v>
          </cell>
          <cell r="BP508">
            <v>1</v>
          </cell>
          <cell r="BQ508">
            <v>1</v>
          </cell>
          <cell r="BR508">
            <v>1</v>
          </cell>
          <cell r="BS508">
            <v>1</v>
          </cell>
        </row>
        <row r="509">
          <cell r="AP509">
            <v>4</v>
          </cell>
          <cell r="AQ509">
            <v>5</v>
          </cell>
          <cell r="AR509">
            <v>2</v>
          </cell>
          <cell r="AZ509">
            <v>1</v>
          </cell>
          <cell r="BA509">
            <v>1</v>
          </cell>
          <cell r="BB509">
            <v>1</v>
          </cell>
          <cell r="BC509">
            <v>1</v>
          </cell>
          <cell r="BD509">
            <v>1</v>
          </cell>
          <cell r="BE509">
            <v>1</v>
          </cell>
          <cell r="BF509">
            <v>1</v>
          </cell>
          <cell r="BG509">
            <v>1</v>
          </cell>
          <cell r="BH509">
            <v>1</v>
          </cell>
          <cell r="BI509">
            <v>1</v>
          </cell>
          <cell r="BJ509">
            <v>1</v>
          </cell>
          <cell r="BK509">
            <v>1</v>
          </cell>
          <cell r="BL509">
            <v>1</v>
          </cell>
          <cell r="BM509">
            <v>1</v>
          </cell>
          <cell r="BN509">
            <v>1</v>
          </cell>
          <cell r="BO509">
            <v>1</v>
          </cell>
          <cell r="BP509">
            <v>1</v>
          </cell>
          <cell r="BQ509">
            <v>1</v>
          </cell>
          <cell r="BR509">
            <v>1</v>
          </cell>
          <cell r="BS509">
            <v>1</v>
          </cell>
        </row>
        <row r="510">
          <cell r="AP510">
            <v>4</v>
          </cell>
          <cell r="AQ510">
            <v>5</v>
          </cell>
          <cell r="AR510">
            <v>3</v>
          </cell>
          <cell r="AZ510">
            <v>1</v>
          </cell>
          <cell r="BA510">
            <v>1</v>
          </cell>
          <cell r="BB510">
            <v>1</v>
          </cell>
          <cell r="BC510">
            <v>1</v>
          </cell>
          <cell r="BD510">
            <v>1</v>
          </cell>
          <cell r="BE510">
            <v>1</v>
          </cell>
          <cell r="BF510">
            <v>1</v>
          </cell>
          <cell r="BG510">
            <v>1</v>
          </cell>
          <cell r="BH510">
            <v>1</v>
          </cell>
          <cell r="BI510">
            <v>1</v>
          </cell>
          <cell r="BJ510">
            <v>1</v>
          </cell>
          <cell r="BK510">
            <v>1</v>
          </cell>
          <cell r="BL510">
            <v>1</v>
          </cell>
          <cell r="BM510">
            <v>1</v>
          </cell>
          <cell r="BN510">
            <v>1</v>
          </cell>
          <cell r="BO510">
            <v>1</v>
          </cell>
          <cell r="BP510">
            <v>1</v>
          </cell>
          <cell r="BQ510">
            <v>1</v>
          </cell>
          <cell r="BR510">
            <v>1</v>
          </cell>
          <cell r="BS510">
            <v>1</v>
          </cell>
        </row>
        <row r="511">
          <cell r="AP511">
            <v>4</v>
          </cell>
          <cell r="AQ511">
            <v>5</v>
          </cell>
          <cell r="AR511">
            <v>4</v>
          </cell>
          <cell r="AZ511">
            <v>1</v>
          </cell>
          <cell r="BA511">
            <v>1</v>
          </cell>
          <cell r="BB511">
            <v>1</v>
          </cell>
          <cell r="BC511">
            <v>1</v>
          </cell>
          <cell r="BD511">
            <v>1</v>
          </cell>
          <cell r="BE511">
            <v>1</v>
          </cell>
          <cell r="BF511">
            <v>1</v>
          </cell>
          <cell r="BG511">
            <v>1</v>
          </cell>
          <cell r="BH511">
            <v>1</v>
          </cell>
          <cell r="BI511">
            <v>1</v>
          </cell>
          <cell r="BJ511">
            <v>1</v>
          </cell>
          <cell r="BK511">
            <v>1</v>
          </cell>
          <cell r="BL511">
            <v>1</v>
          </cell>
          <cell r="BM511">
            <v>1</v>
          </cell>
          <cell r="BN511">
            <v>1</v>
          </cell>
          <cell r="BO511">
            <v>1</v>
          </cell>
          <cell r="BP511">
            <v>1</v>
          </cell>
          <cell r="BQ511">
            <v>1</v>
          </cell>
          <cell r="BR511">
            <v>1</v>
          </cell>
          <cell r="BS511">
            <v>1</v>
          </cell>
        </row>
        <row r="512">
          <cell r="AP512">
            <v>4</v>
          </cell>
          <cell r="AQ512">
            <v>5</v>
          </cell>
          <cell r="AR512">
            <v>5</v>
          </cell>
          <cell r="AZ512">
            <v>1</v>
          </cell>
          <cell r="BA512">
            <v>1</v>
          </cell>
          <cell r="BB512">
            <v>1</v>
          </cell>
          <cell r="BC512">
            <v>1</v>
          </cell>
          <cell r="BD512">
            <v>1</v>
          </cell>
          <cell r="BE512">
            <v>1</v>
          </cell>
          <cell r="BF512">
            <v>1</v>
          </cell>
          <cell r="BG512">
            <v>1</v>
          </cell>
          <cell r="BH512">
            <v>1</v>
          </cell>
          <cell r="BI512">
            <v>1</v>
          </cell>
          <cell r="BJ512">
            <v>1</v>
          </cell>
          <cell r="BK512">
            <v>1</v>
          </cell>
          <cell r="BL512">
            <v>1</v>
          </cell>
          <cell r="BM512">
            <v>1</v>
          </cell>
          <cell r="BN512">
            <v>1</v>
          </cell>
          <cell r="BO512">
            <v>1</v>
          </cell>
          <cell r="BP512">
            <v>1</v>
          </cell>
          <cell r="BQ512">
            <v>1</v>
          </cell>
          <cell r="BR512">
            <v>1</v>
          </cell>
          <cell r="BS512">
            <v>1</v>
          </cell>
        </row>
        <row r="513">
          <cell r="AP513">
            <v>4</v>
          </cell>
          <cell r="AQ513">
            <v>5</v>
          </cell>
          <cell r="AR513">
            <v>6</v>
          </cell>
          <cell r="AZ513">
            <v>1</v>
          </cell>
          <cell r="BA513">
            <v>1</v>
          </cell>
          <cell r="BB513">
            <v>1</v>
          </cell>
          <cell r="BC513">
            <v>1</v>
          </cell>
          <cell r="BD513">
            <v>1</v>
          </cell>
          <cell r="BE513">
            <v>1</v>
          </cell>
          <cell r="BF513">
            <v>1</v>
          </cell>
          <cell r="BG513">
            <v>1</v>
          </cell>
          <cell r="BH513">
            <v>1</v>
          </cell>
          <cell r="BI513">
            <v>1</v>
          </cell>
          <cell r="BJ513">
            <v>1</v>
          </cell>
          <cell r="BK513">
            <v>1</v>
          </cell>
          <cell r="BL513">
            <v>1</v>
          </cell>
          <cell r="BM513">
            <v>1</v>
          </cell>
          <cell r="BN513">
            <v>1</v>
          </cell>
          <cell r="BO513">
            <v>1</v>
          </cell>
          <cell r="BP513">
            <v>1</v>
          </cell>
          <cell r="BQ513">
            <v>1</v>
          </cell>
          <cell r="BR513">
            <v>1</v>
          </cell>
          <cell r="BS513">
            <v>1</v>
          </cell>
        </row>
        <row r="514">
          <cell r="AP514">
            <v>4</v>
          </cell>
          <cell r="AQ514">
            <v>5</v>
          </cell>
          <cell r="AR514">
            <v>7</v>
          </cell>
          <cell r="AZ514">
            <v>1</v>
          </cell>
          <cell r="BA514">
            <v>1</v>
          </cell>
          <cell r="BB514">
            <v>1</v>
          </cell>
          <cell r="BC514">
            <v>1</v>
          </cell>
          <cell r="BD514">
            <v>1</v>
          </cell>
          <cell r="BE514">
            <v>1</v>
          </cell>
          <cell r="BF514">
            <v>1</v>
          </cell>
          <cell r="BG514">
            <v>1</v>
          </cell>
          <cell r="BH514">
            <v>1</v>
          </cell>
          <cell r="BI514">
            <v>1</v>
          </cell>
          <cell r="BJ514">
            <v>1</v>
          </cell>
          <cell r="BK514">
            <v>1</v>
          </cell>
          <cell r="BL514">
            <v>1</v>
          </cell>
          <cell r="BM514">
            <v>1</v>
          </cell>
          <cell r="BN514">
            <v>1</v>
          </cell>
          <cell r="BO514">
            <v>1</v>
          </cell>
          <cell r="BP514">
            <v>1</v>
          </cell>
          <cell r="BQ514">
            <v>1</v>
          </cell>
          <cell r="BR514">
            <v>1</v>
          </cell>
          <cell r="BS514">
            <v>1</v>
          </cell>
        </row>
        <row r="515">
          <cell r="AP515">
            <v>4</v>
          </cell>
          <cell r="AQ515">
            <v>5</v>
          </cell>
          <cell r="AR515">
            <v>8</v>
          </cell>
          <cell r="AZ515">
            <v>1</v>
          </cell>
          <cell r="BA515">
            <v>1</v>
          </cell>
          <cell r="BB515">
            <v>1</v>
          </cell>
          <cell r="BC515">
            <v>1</v>
          </cell>
          <cell r="BD515">
            <v>1</v>
          </cell>
          <cell r="BE515">
            <v>1</v>
          </cell>
          <cell r="BF515">
            <v>1</v>
          </cell>
          <cell r="BG515">
            <v>1</v>
          </cell>
          <cell r="BH515">
            <v>1</v>
          </cell>
          <cell r="BI515">
            <v>1</v>
          </cell>
          <cell r="BJ515">
            <v>1</v>
          </cell>
          <cell r="BK515">
            <v>1</v>
          </cell>
          <cell r="BL515">
            <v>1</v>
          </cell>
          <cell r="BM515">
            <v>1</v>
          </cell>
          <cell r="BN515">
            <v>1</v>
          </cell>
          <cell r="BO515">
            <v>1</v>
          </cell>
          <cell r="BP515">
            <v>1</v>
          </cell>
          <cell r="BQ515">
            <v>1</v>
          </cell>
          <cell r="BR515">
            <v>1</v>
          </cell>
          <cell r="BS515">
            <v>1</v>
          </cell>
        </row>
        <row r="516">
          <cell r="AP516">
            <v>4</v>
          </cell>
          <cell r="AQ516">
            <v>5</v>
          </cell>
          <cell r="AR516">
            <v>9</v>
          </cell>
          <cell r="AZ516">
            <v>1</v>
          </cell>
          <cell r="BA516">
            <v>1</v>
          </cell>
          <cell r="BB516">
            <v>1</v>
          </cell>
          <cell r="BC516">
            <v>1</v>
          </cell>
          <cell r="BD516">
            <v>1</v>
          </cell>
          <cell r="BE516">
            <v>1</v>
          </cell>
          <cell r="BF516">
            <v>1</v>
          </cell>
          <cell r="BG516">
            <v>1</v>
          </cell>
          <cell r="BH516">
            <v>1</v>
          </cell>
          <cell r="BI516">
            <v>1</v>
          </cell>
          <cell r="BJ516">
            <v>1</v>
          </cell>
          <cell r="BK516">
            <v>1</v>
          </cell>
          <cell r="BL516">
            <v>1</v>
          </cell>
          <cell r="BM516">
            <v>1</v>
          </cell>
          <cell r="BN516">
            <v>1</v>
          </cell>
          <cell r="BO516">
            <v>1</v>
          </cell>
          <cell r="BP516">
            <v>1</v>
          </cell>
          <cell r="BQ516">
            <v>1</v>
          </cell>
          <cell r="BR516">
            <v>1</v>
          </cell>
          <cell r="BS516">
            <v>1</v>
          </cell>
        </row>
        <row r="517">
          <cell r="AP517">
            <v>4</v>
          </cell>
          <cell r="AQ517">
            <v>5</v>
          </cell>
          <cell r="AR517">
            <v>10</v>
          </cell>
          <cell r="AZ517">
            <v>1</v>
          </cell>
          <cell r="BA517">
            <v>1</v>
          </cell>
          <cell r="BB517">
            <v>1</v>
          </cell>
          <cell r="BC517">
            <v>1</v>
          </cell>
          <cell r="BD517">
            <v>1</v>
          </cell>
          <cell r="BE517">
            <v>1</v>
          </cell>
          <cell r="BF517">
            <v>1</v>
          </cell>
          <cell r="BG517">
            <v>1</v>
          </cell>
          <cell r="BH517">
            <v>1</v>
          </cell>
          <cell r="BI517">
            <v>1</v>
          </cell>
          <cell r="BJ517">
            <v>1</v>
          </cell>
          <cell r="BK517">
            <v>1</v>
          </cell>
          <cell r="BL517">
            <v>1</v>
          </cell>
          <cell r="BM517">
            <v>1</v>
          </cell>
          <cell r="BN517">
            <v>1</v>
          </cell>
          <cell r="BO517">
            <v>1</v>
          </cell>
          <cell r="BP517">
            <v>1</v>
          </cell>
          <cell r="BQ517">
            <v>1</v>
          </cell>
          <cell r="BR517">
            <v>1</v>
          </cell>
          <cell r="BS517">
            <v>1</v>
          </cell>
        </row>
        <row r="518">
          <cell r="AP518">
            <v>4</v>
          </cell>
          <cell r="AQ518">
            <v>6</v>
          </cell>
          <cell r="AR518">
            <v>1</v>
          </cell>
          <cell r="AZ518">
            <v>1</v>
          </cell>
          <cell r="BA518">
            <v>1</v>
          </cell>
          <cell r="BB518">
            <v>1</v>
          </cell>
          <cell r="BC518">
            <v>1</v>
          </cell>
          <cell r="BD518">
            <v>1</v>
          </cell>
          <cell r="BE518">
            <v>1</v>
          </cell>
          <cell r="BF518">
            <v>1</v>
          </cell>
          <cell r="BG518">
            <v>1</v>
          </cell>
          <cell r="BH518">
            <v>1</v>
          </cell>
          <cell r="BI518">
            <v>1</v>
          </cell>
          <cell r="BJ518">
            <v>1</v>
          </cell>
          <cell r="BK518">
            <v>1</v>
          </cell>
          <cell r="BL518">
            <v>1</v>
          </cell>
          <cell r="BM518">
            <v>1</v>
          </cell>
          <cell r="BN518">
            <v>1</v>
          </cell>
          <cell r="BO518">
            <v>1</v>
          </cell>
          <cell r="BP518">
            <v>1</v>
          </cell>
          <cell r="BQ518">
            <v>1</v>
          </cell>
          <cell r="BR518">
            <v>1</v>
          </cell>
          <cell r="BS518">
            <v>1</v>
          </cell>
        </row>
        <row r="519">
          <cell r="AP519">
            <v>4</v>
          </cell>
          <cell r="AQ519">
            <v>6</v>
          </cell>
          <cell r="AR519">
            <v>2</v>
          </cell>
          <cell r="AZ519">
            <v>1</v>
          </cell>
          <cell r="BA519">
            <v>1</v>
          </cell>
          <cell r="BB519">
            <v>1</v>
          </cell>
          <cell r="BC519">
            <v>1</v>
          </cell>
          <cell r="BD519">
            <v>1</v>
          </cell>
          <cell r="BE519">
            <v>1</v>
          </cell>
          <cell r="BF519">
            <v>1</v>
          </cell>
          <cell r="BG519">
            <v>1</v>
          </cell>
          <cell r="BH519">
            <v>1</v>
          </cell>
          <cell r="BI519">
            <v>1</v>
          </cell>
          <cell r="BJ519">
            <v>1</v>
          </cell>
          <cell r="BK519">
            <v>1</v>
          </cell>
          <cell r="BL519">
            <v>1</v>
          </cell>
          <cell r="BM519">
            <v>1</v>
          </cell>
          <cell r="BN519">
            <v>1</v>
          </cell>
          <cell r="BO519">
            <v>1</v>
          </cell>
          <cell r="BP519">
            <v>1</v>
          </cell>
          <cell r="BQ519">
            <v>1</v>
          </cell>
          <cell r="BR519">
            <v>1</v>
          </cell>
          <cell r="BS519">
            <v>1</v>
          </cell>
        </row>
        <row r="520">
          <cell r="AP520">
            <v>4</v>
          </cell>
          <cell r="AQ520">
            <v>6</v>
          </cell>
          <cell r="AR520">
            <v>3</v>
          </cell>
          <cell r="AZ520">
            <v>1</v>
          </cell>
          <cell r="BA520">
            <v>1</v>
          </cell>
          <cell r="BB520">
            <v>1</v>
          </cell>
          <cell r="BC520">
            <v>1</v>
          </cell>
          <cell r="BD520">
            <v>1</v>
          </cell>
          <cell r="BE520">
            <v>1</v>
          </cell>
          <cell r="BF520">
            <v>1</v>
          </cell>
          <cell r="BG520">
            <v>1</v>
          </cell>
          <cell r="BH520">
            <v>1</v>
          </cell>
          <cell r="BI520">
            <v>1</v>
          </cell>
          <cell r="BJ520">
            <v>1</v>
          </cell>
          <cell r="BK520">
            <v>1</v>
          </cell>
          <cell r="BL520">
            <v>1</v>
          </cell>
          <cell r="BM520">
            <v>1</v>
          </cell>
          <cell r="BN520">
            <v>1</v>
          </cell>
          <cell r="BO520">
            <v>1</v>
          </cell>
          <cell r="BP520">
            <v>1</v>
          </cell>
          <cell r="BQ520">
            <v>1</v>
          </cell>
          <cell r="BR520">
            <v>1</v>
          </cell>
          <cell r="BS520">
            <v>1</v>
          </cell>
        </row>
        <row r="521">
          <cell r="AP521">
            <v>4</v>
          </cell>
          <cell r="AQ521">
            <v>6</v>
          </cell>
          <cell r="AR521">
            <v>4</v>
          </cell>
          <cell r="AZ521">
            <v>1</v>
          </cell>
          <cell r="BA521">
            <v>1</v>
          </cell>
          <cell r="BB521">
            <v>1</v>
          </cell>
          <cell r="BC521">
            <v>1</v>
          </cell>
          <cell r="BD521">
            <v>1</v>
          </cell>
          <cell r="BE521">
            <v>1</v>
          </cell>
          <cell r="BF521">
            <v>1</v>
          </cell>
          <cell r="BG521">
            <v>1</v>
          </cell>
          <cell r="BH521">
            <v>1</v>
          </cell>
          <cell r="BI521">
            <v>1</v>
          </cell>
          <cell r="BJ521">
            <v>1</v>
          </cell>
          <cell r="BK521">
            <v>1</v>
          </cell>
          <cell r="BL521">
            <v>1</v>
          </cell>
          <cell r="BM521">
            <v>1</v>
          </cell>
          <cell r="BN521">
            <v>1</v>
          </cell>
          <cell r="BO521">
            <v>1</v>
          </cell>
          <cell r="BP521">
            <v>1</v>
          </cell>
          <cell r="BQ521">
            <v>1</v>
          </cell>
          <cell r="BR521">
            <v>1</v>
          </cell>
          <cell r="BS521">
            <v>1</v>
          </cell>
        </row>
        <row r="522">
          <cell r="AP522">
            <v>4</v>
          </cell>
          <cell r="AQ522">
            <v>6</v>
          </cell>
          <cell r="AR522">
            <v>5</v>
          </cell>
          <cell r="AZ522">
            <v>1</v>
          </cell>
          <cell r="BA522">
            <v>1</v>
          </cell>
          <cell r="BB522">
            <v>1</v>
          </cell>
          <cell r="BC522">
            <v>1</v>
          </cell>
          <cell r="BD522">
            <v>1</v>
          </cell>
          <cell r="BE522">
            <v>1</v>
          </cell>
          <cell r="BF522">
            <v>1</v>
          </cell>
          <cell r="BG522">
            <v>1</v>
          </cell>
          <cell r="BH522">
            <v>1</v>
          </cell>
          <cell r="BI522">
            <v>1</v>
          </cell>
          <cell r="BJ522">
            <v>1</v>
          </cell>
          <cell r="BK522">
            <v>1</v>
          </cell>
          <cell r="BL522">
            <v>1</v>
          </cell>
          <cell r="BM522">
            <v>1</v>
          </cell>
          <cell r="BN522">
            <v>1</v>
          </cell>
          <cell r="BO522">
            <v>1</v>
          </cell>
          <cell r="BP522">
            <v>1</v>
          </cell>
          <cell r="BQ522">
            <v>1</v>
          </cell>
          <cell r="BR522">
            <v>1</v>
          </cell>
          <cell r="BS522">
            <v>1</v>
          </cell>
        </row>
        <row r="523">
          <cell r="AP523">
            <v>4</v>
          </cell>
          <cell r="AQ523">
            <v>6</v>
          </cell>
          <cell r="AR523">
            <v>6</v>
          </cell>
          <cell r="AZ523">
            <v>1</v>
          </cell>
          <cell r="BA523">
            <v>1</v>
          </cell>
          <cell r="BB523">
            <v>1</v>
          </cell>
          <cell r="BC523">
            <v>1</v>
          </cell>
          <cell r="BD523">
            <v>1</v>
          </cell>
          <cell r="BE523">
            <v>1</v>
          </cell>
          <cell r="BF523">
            <v>1</v>
          </cell>
          <cell r="BG523">
            <v>1</v>
          </cell>
          <cell r="BH523">
            <v>1</v>
          </cell>
          <cell r="BI523">
            <v>1</v>
          </cell>
          <cell r="BJ523">
            <v>1</v>
          </cell>
          <cell r="BK523">
            <v>1</v>
          </cell>
          <cell r="BL523">
            <v>1</v>
          </cell>
          <cell r="BM523">
            <v>1</v>
          </cell>
          <cell r="BN523">
            <v>1</v>
          </cell>
          <cell r="BO523">
            <v>1</v>
          </cell>
          <cell r="BP523">
            <v>1</v>
          </cell>
          <cell r="BQ523">
            <v>1</v>
          </cell>
          <cell r="BR523">
            <v>1</v>
          </cell>
          <cell r="BS523">
            <v>1</v>
          </cell>
        </row>
        <row r="524">
          <cell r="AP524">
            <v>4</v>
          </cell>
          <cell r="AQ524">
            <v>6</v>
          </cell>
          <cell r="AR524">
            <v>7</v>
          </cell>
          <cell r="AZ524">
            <v>1</v>
          </cell>
          <cell r="BA524">
            <v>1</v>
          </cell>
          <cell r="BB524">
            <v>1</v>
          </cell>
          <cell r="BC524">
            <v>1</v>
          </cell>
          <cell r="BD524">
            <v>1</v>
          </cell>
          <cell r="BE524">
            <v>1</v>
          </cell>
          <cell r="BF524">
            <v>1</v>
          </cell>
          <cell r="BG524">
            <v>1</v>
          </cell>
          <cell r="BH524">
            <v>1</v>
          </cell>
          <cell r="BI524">
            <v>1</v>
          </cell>
          <cell r="BJ524">
            <v>1</v>
          </cell>
          <cell r="BK524">
            <v>1</v>
          </cell>
          <cell r="BL524">
            <v>1</v>
          </cell>
          <cell r="BM524">
            <v>1</v>
          </cell>
          <cell r="BN524">
            <v>1</v>
          </cell>
          <cell r="BO524">
            <v>1</v>
          </cell>
          <cell r="BP524">
            <v>1</v>
          </cell>
          <cell r="BQ524">
            <v>1</v>
          </cell>
          <cell r="BR524">
            <v>1</v>
          </cell>
          <cell r="BS524">
            <v>1</v>
          </cell>
        </row>
        <row r="525">
          <cell r="AP525">
            <v>4</v>
          </cell>
          <cell r="AQ525">
            <v>6</v>
          </cell>
          <cell r="AR525">
            <v>8</v>
          </cell>
          <cell r="AZ525">
            <v>1</v>
          </cell>
          <cell r="BA525">
            <v>1</v>
          </cell>
          <cell r="BB525">
            <v>1</v>
          </cell>
          <cell r="BC525">
            <v>1</v>
          </cell>
          <cell r="BD525">
            <v>1</v>
          </cell>
          <cell r="BE525">
            <v>1</v>
          </cell>
          <cell r="BF525">
            <v>1</v>
          </cell>
          <cell r="BG525">
            <v>1</v>
          </cell>
          <cell r="BH525">
            <v>1</v>
          </cell>
          <cell r="BI525">
            <v>1</v>
          </cell>
          <cell r="BJ525">
            <v>1</v>
          </cell>
          <cell r="BK525">
            <v>1</v>
          </cell>
          <cell r="BL525">
            <v>1</v>
          </cell>
          <cell r="BM525">
            <v>1</v>
          </cell>
          <cell r="BN525">
            <v>1</v>
          </cell>
          <cell r="BO525">
            <v>1</v>
          </cell>
          <cell r="BP525">
            <v>1</v>
          </cell>
          <cell r="BQ525">
            <v>1</v>
          </cell>
          <cell r="BR525">
            <v>1</v>
          </cell>
          <cell r="BS525">
            <v>1</v>
          </cell>
        </row>
        <row r="526">
          <cell r="AP526">
            <v>4</v>
          </cell>
          <cell r="AQ526">
            <v>6</v>
          </cell>
          <cell r="AR526">
            <v>9</v>
          </cell>
          <cell r="AZ526">
            <v>1</v>
          </cell>
          <cell r="BA526">
            <v>1</v>
          </cell>
          <cell r="BB526">
            <v>1</v>
          </cell>
          <cell r="BC526">
            <v>1</v>
          </cell>
          <cell r="BD526">
            <v>1</v>
          </cell>
          <cell r="BE526">
            <v>1</v>
          </cell>
          <cell r="BF526">
            <v>1</v>
          </cell>
          <cell r="BG526">
            <v>1</v>
          </cell>
          <cell r="BH526">
            <v>1</v>
          </cell>
          <cell r="BI526">
            <v>1</v>
          </cell>
          <cell r="BJ526">
            <v>1</v>
          </cell>
          <cell r="BK526">
            <v>1</v>
          </cell>
          <cell r="BL526">
            <v>1</v>
          </cell>
          <cell r="BM526">
            <v>1</v>
          </cell>
          <cell r="BN526">
            <v>1</v>
          </cell>
          <cell r="BO526">
            <v>1</v>
          </cell>
          <cell r="BP526">
            <v>1</v>
          </cell>
          <cell r="BQ526">
            <v>1</v>
          </cell>
          <cell r="BR526">
            <v>1</v>
          </cell>
          <cell r="BS526">
            <v>1</v>
          </cell>
        </row>
        <row r="527">
          <cell r="AP527">
            <v>4</v>
          </cell>
          <cell r="AQ527">
            <v>6</v>
          </cell>
          <cell r="AR527">
            <v>10</v>
          </cell>
          <cell r="AZ527">
            <v>1</v>
          </cell>
          <cell r="BA527">
            <v>1</v>
          </cell>
          <cell r="BB527">
            <v>1</v>
          </cell>
          <cell r="BC527">
            <v>1</v>
          </cell>
          <cell r="BD527">
            <v>1</v>
          </cell>
          <cell r="BE527">
            <v>1</v>
          </cell>
          <cell r="BF527">
            <v>1</v>
          </cell>
          <cell r="BG527">
            <v>1</v>
          </cell>
          <cell r="BH527">
            <v>1</v>
          </cell>
          <cell r="BI527">
            <v>1</v>
          </cell>
          <cell r="BJ527">
            <v>1</v>
          </cell>
          <cell r="BK527">
            <v>1</v>
          </cell>
          <cell r="BL527">
            <v>1</v>
          </cell>
          <cell r="BM527">
            <v>1</v>
          </cell>
          <cell r="BN527">
            <v>1</v>
          </cell>
          <cell r="BO527">
            <v>1</v>
          </cell>
          <cell r="BP527">
            <v>1</v>
          </cell>
          <cell r="BQ527">
            <v>1</v>
          </cell>
          <cell r="BR527">
            <v>1</v>
          </cell>
          <cell r="BS527">
            <v>1</v>
          </cell>
        </row>
        <row r="528">
          <cell r="AP528">
            <v>4</v>
          </cell>
          <cell r="AQ528">
            <v>7</v>
          </cell>
          <cell r="AR528">
            <v>1</v>
          </cell>
          <cell r="AZ528">
            <v>1</v>
          </cell>
          <cell r="BA528">
            <v>1</v>
          </cell>
          <cell r="BB528">
            <v>1</v>
          </cell>
          <cell r="BC528">
            <v>1</v>
          </cell>
          <cell r="BD528">
            <v>1</v>
          </cell>
          <cell r="BE528">
            <v>1</v>
          </cell>
          <cell r="BF528">
            <v>1</v>
          </cell>
          <cell r="BG528">
            <v>1</v>
          </cell>
          <cell r="BH528">
            <v>1</v>
          </cell>
          <cell r="BI528">
            <v>1</v>
          </cell>
          <cell r="BJ528">
            <v>1</v>
          </cell>
          <cell r="BK528">
            <v>1</v>
          </cell>
          <cell r="BL528">
            <v>1</v>
          </cell>
          <cell r="BM528">
            <v>1</v>
          </cell>
          <cell r="BN528">
            <v>1</v>
          </cell>
          <cell r="BO528">
            <v>1</v>
          </cell>
          <cell r="BP528">
            <v>1</v>
          </cell>
          <cell r="BQ528">
            <v>1</v>
          </cell>
          <cell r="BR528">
            <v>1</v>
          </cell>
          <cell r="BS528">
            <v>1</v>
          </cell>
        </row>
        <row r="529">
          <cell r="AP529">
            <v>4</v>
          </cell>
          <cell r="AQ529">
            <v>7</v>
          </cell>
          <cell r="AR529">
            <v>2</v>
          </cell>
          <cell r="AZ529">
            <v>1</v>
          </cell>
          <cell r="BA529">
            <v>1</v>
          </cell>
          <cell r="BB529">
            <v>1</v>
          </cell>
          <cell r="BC529">
            <v>1</v>
          </cell>
          <cell r="BD529">
            <v>1</v>
          </cell>
          <cell r="BE529">
            <v>1</v>
          </cell>
          <cell r="BF529">
            <v>1</v>
          </cell>
          <cell r="BG529">
            <v>1</v>
          </cell>
          <cell r="BH529">
            <v>1</v>
          </cell>
          <cell r="BI529">
            <v>1</v>
          </cell>
          <cell r="BJ529">
            <v>1</v>
          </cell>
          <cell r="BK529">
            <v>1</v>
          </cell>
          <cell r="BL529">
            <v>1</v>
          </cell>
          <cell r="BM529">
            <v>1</v>
          </cell>
          <cell r="BN529">
            <v>1</v>
          </cell>
          <cell r="BO529">
            <v>1</v>
          </cell>
          <cell r="BP529">
            <v>1</v>
          </cell>
          <cell r="BQ529">
            <v>1</v>
          </cell>
          <cell r="BR529">
            <v>1</v>
          </cell>
          <cell r="BS529">
            <v>1</v>
          </cell>
        </row>
        <row r="530">
          <cell r="AP530">
            <v>4</v>
          </cell>
          <cell r="AQ530">
            <v>7</v>
          </cell>
          <cell r="AR530">
            <v>3</v>
          </cell>
          <cell r="AZ530">
            <v>1</v>
          </cell>
          <cell r="BA530">
            <v>1</v>
          </cell>
          <cell r="BB530">
            <v>1</v>
          </cell>
          <cell r="BC530">
            <v>1</v>
          </cell>
          <cell r="BD530">
            <v>1</v>
          </cell>
          <cell r="BE530">
            <v>1</v>
          </cell>
          <cell r="BF530">
            <v>1</v>
          </cell>
          <cell r="BG530">
            <v>1</v>
          </cell>
          <cell r="BH530">
            <v>1</v>
          </cell>
          <cell r="BI530">
            <v>1</v>
          </cell>
          <cell r="BJ530">
            <v>1</v>
          </cell>
          <cell r="BK530">
            <v>1</v>
          </cell>
          <cell r="BL530">
            <v>1</v>
          </cell>
          <cell r="BM530">
            <v>1</v>
          </cell>
          <cell r="BN530">
            <v>1</v>
          </cell>
          <cell r="BO530">
            <v>1</v>
          </cell>
          <cell r="BP530">
            <v>1</v>
          </cell>
          <cell r="BQ530">
            <v>1</v>
          </cell>
          <cell r="BR530">
            <v>1</v>
          </cell>
          <cell r="BS530">
            <v>1</v>
          </cell>
        </row>
        <row r="531">
          <cell r="AP531">
            <v>4</v>
          </cell>
          <cell r="AQ531">
            <v>7</v>
          </cell>
          <cell r="AR531">
            <v>4</v>
          </cell>
          <cell r="AZ531">
            <v>1</v>
          </cell>
          <cell r="BA531">
            <v>1</v>
          </cell>
          <cell r="BB531">
            <v>1</v>
          </cell>
          <cell r="BC531">
            <v>1</v>
          </cell>
          <cell r="BD531">
            <v>1</v>
          </cell>
          <cell r="BE531">
            <v>1</v>
          </cell>
          <cell r="BF531">
            <v>1</v>
          </cell>
          <cell r="BG531">
            <v>1</v>
          </cell>
          <cell r="BH531">
            <v>1</v>
          </cell>
          <cell r="BI531">
            <v>1</v>
          </cell>
          <cell r="BJ531">
            <v>1</v>
          </cell>
          <cell r="BK531">
            <v>1</v>
          </cell>
          <cell r="BL531">
            <v>1</v>
          </cell>
          <cell r="BM531">
            <v>1</v>
          </cell>
          <cell r="BN531">
            <v>1</v>
          </cell>
          <cell r="BO531">
            <v>1</v>
          </cell>
          <cell r="BP531">
            <v>1</v>
          </cell>
          <cell r="BQ531">
            <v>1</v>
          </cell>
          <cell r="BR531">
            <v>1</v>
          </cell>
          <cell r="BS531">
            <v>1</v>
          </cell>
        </row>
        <row r="532">
          <cell r="AP532">
            <v>4</v>
          </cell>
          <cell r="AQ532">
            <v>7</v>
          </cell>
          <cell r="AR532">
            <v>5</v>
          </cell>
          <cell r="AZ532">
            <v>1</v>
          </cell>
          <cell r="BA532">
            <v>1</v>
          </cell>
          <cell r="BB532">
            <v>1</v>
          </cell>
          <cell r="BC532">
            <v>1</v>
          </cell>
          <cell r="BD532">
            <v>1</v>
          </cell>
          <cell r="BE532">
            <v>1</v>
          </cell>
          <cell r="BF532">
            <v>1</v>
          </cell>
          <cell r="BG532">
            <v>1</v>
          </cell>
          <cell r="BH532">
            <v>1</v>
          </cell>
          <cell r="BI532">
            <v>1</v>
          </cell>
          <cell r="BJ532">
            <v>1</v>
          </cell>
          <cell r="BK532">
            <v>1</v>
          </cell>
          <cell r="BL532">
            <v>1</v>
          </cell>
          <cell r="BM532">
            <v>1</v>
          </cell>
          <cell r="BN532">
            <v>1</v>
          </cell>
          <cell r="BO532">
            <v>1</v>
          </cell>
          <cell r="BP532">
            <v>1</v>
          </cell>
          <cell r="BQ532">
            <v>1</v>
          </cell>
          <cell r="BR532">
            <v>1</v>
          </cell>
          <cell r="BS532">
            <v>1</v>
          </cell>
        </row>
        <row r="533">
          <cell r="AP533">
            <v>4</v>
          </cell>
          <cell r="AQ533">
            <v>7</v>
          </cell>
          <cell r="AR533">
            <v>6</v>
          </cell>
          <cell r="AZ533">
            <v>1</v>
          </cell>
          <cell r="BA533">
            <v>1</v>
          </cell>
          <cell r="BB533">
            <v>1</v>
          </cell>
          <cell r="BC533">
            <v>1</v>
          </cell>
          <cell r="BD533">
            <v>1</v>
          </cell>
          <cell r="BE533">
            <v>1</v>
          </cell>
          <cell r="BF533">
            <v>1</v>
          </cell>
          <cell r="BG533">
            <v>1</v>
          </cell>
          <cell r="BH533">
            <v>1</v>
          </cell>
          <cell r="BI533">
            <v>1</v>
          </cell>
          <cell r="BJ533">
            <v>1</v>
          </cell>
          <cell r="BK533">
            <v>1</v>
          </cell>
          <cell r="BL533">
            <v>1</v>
          </cell>
          <cell r="BM533">
            <v>1</v>
          </cell>
          <cell r="BN533">
            <v>1</v>
          </cell>
          <cell r="BO533">
            <v>1</v>
          </cell>
          <cell r="BP533">
            <v>1</v>
          </cell>
          <cell r="BQ533">
            <v>1</v>
          </cell>
          <cell r="BR533">
            <v>1</v>
          </cell>
          <cell r="BS533">
            <v>1</v>
          </cell>
        </row>
        <row r="534">
          <cell r="AP534">
            <v>4</v>
          </cell>
          <cell r="AQ534">
            <v>7</v>
          </cell>
          <cell r="AR534">
            <v>7</v>
          </cell>
          <cell r="AZ534">
            <v>1</v>
          </cell>
          <cell r="BA534">
            <v>1</v>
          </cell>
          <cell r="BB534">
            <v>1</v>
          </cell>
          <cell r="BC534">
            <v>1</v>
          </cell>
          <cell r="BD534">
            <v>1</v>
          </cell>
          <cell r="BE534">
            <v>1</v>
          </cell>
          <cell r="BF534">
            <v>1</v>
          </cell>
          <cell r="BG534">
            <v>1</v>
          </cell>
          <cell r="BH534">
            <v>1</v>
          </cell>
          <cell r="BI534">
            <v>1</v>
          </cell>
          <cell r="BJ534">
            <v>1</v>
          </cell>
          <cell r="BK534">
            <v>1</v>
          </cell>
          <cell r="BL534">
            <v>1</v>
          </cell>
          <cell r="BM534">
            <v>1</v>
          </cell>
          <cell r="BN534">
            <v>1</v>
          </cell>
          <cell r="BO534">
            <v>1</v>
          </cell>
          <cell r="BP534">
            <v>1</v>
          </cell>
          <cell r="BQ534">
            <v>1</v>
          </cell>
          <cell r="BR534">
            <v>1</v>
          </cell>
          <cell r="BS534">
            <v>1</v>
          </cell>
        </row>
        <row r="535">
          <cell r="AP535">
            <v>4</v>
          </cell>
          <cell r="AQ535">
            <v>7</v>
          </cell>
          <cell r="AR535">
            <v>8</v>
          </cell>
          <cell r="AZ535">
            <v>1</v>
          </cell>
          <cell r="BA535">
            <v>1</v>
          </cell>
          <cell r="BB535">
            <v>1</v>
          </cell>
          <cell r="BC535">
            <v>1</v>
          </cell>
          <cell r="BD535">
            <v>1</v>
          </cell>
          <cell r="BE535">
            <v>1</v>
          </cell>
          <cell r="BF535">
            <v>1</v>
          </cell>
          <cell r="BG535">
            <v>1</v>
          </cell>
          <cell r="BH535">
            <v>1</v>
          </cell>
          <cell r="BI535">
            <v>1</v>
          </cell>
          <cell r="BJ535">
            <v>1</v>
          </cell>
          <cell r="BK535">
            <v>1</v>
          </cell>
          <cell r="BL535">
            <v>1</v>
          </cell>
          <cell r="BM535">
            <v>1</v>
          </cell>
          <cell r="BN535">
            <v>1</v>
          </cell>
          <cell r="BO535">
            <v>1</v>
          </cell>
          <cell r="BP535">
            <v>1</v>
          </cell>
          <cell r="BQ535">
            <v>1</v>
          </cell>
          <cell r="BR535">
            <v>1</v>
          </cell>
          <cell r="BS535">
            <v>1</v>
          </cell>
        </row>
        <row r="536">
          <cell r="AP536">
            <v>4</v>
          </cell>
          <cell r="AQ536">
            <v>7</v>
          </cell>
          <cell r="AR536">
            <v>9</v>
          </cell>
          <cell r="AZ536">
            <v>1</v>
          </cell>
          <cell r="BA536">
            <v>1</v>
          </cell>
          <cell r="BB536">
            <v>1</v>
          </cell>
          <cell r="BC536">
            <v>1</v>
          </cell>
          <cell r="BD536">
            <v>1</v>
          </cell>
          <cell r="BE536">
            <v>1</v>
          </cell>
          <cell r="BF536">
            <v>1</v>
          </cell>
          <cell r="BG536">
            <v>1</v>
          </cell>
          <cell r="BH536">
            <v>1</v>
          </cell>
          <cell r="BI536">
            <v>1</v>
          </cell>
          <cell r="BJ536">
            <v>1</v>
          </cell>
          <cell r="BK536">
            <v>1</v>
          </cell>
          <cell r="BL536">
            <v>1</v>
          </cell>
          <cell r="BM536">
            <v>1</v>
          </cell>
          <cell r="BN536">
            <v>1</v>
          </cell>
          <cell r="BO536">
            <v>1</v>
          </cell>
          <cell r="BP536">
            <v>1</v>
          </cell>
          <cell r="BQ536">
            <v>1</v>
          </cell>
          <cell r="BR536">
            <v>1</v>
          </cell>
          <cell r="BS536">
            <v>1</v>
          </cell>
        </row>
        <row r="537">
          <cell r="AP537">
            <v>4</v>
          </cell>
          <cell r="AQ537">
            <v>7</v>
          </cell>
          <cell r="AR537">
            <v>10</v>
          </cell>
          <cell r="AZ537">
            <v>1</v>
          </cell>
          <cell r="BA537">
            <v>1</v>
          </cell>
          <cell r="BB537">
            <v>1</v>
          </cell>
          <cell r="BC537">
            <v>1</v>
          </cell>
          <cell r="BD537">
            <v>1</v>
          </cell>
          <cell r="BE537">
            <v>1</v>
          </cell>
          <cell r="BF537">
            <v>1</v>
          </cell>
          <cell r="BG537">
            <v>1</v>
          </cell>
          <cell r="BH537">
            <v>1</v>
          </cell>
          <cell r="BI537">
            <v>1</v>
          </cell>
          <cell r="BJ537">
            <v>1</v>
          </cell>
          <cell r="BK537">
            <v>1</v>
          </cell>
          <cell r="BL537">
            <v>1</v>
          </cell>
          <cell r="BM537">
            <v>1</v>
          </cell>
          <cell r="BN537">
            <v>1</v>
          </cell>
          <cell r="BO537">
            <v>1</v>
          </cell>
          <cell r="BP537">
            <v>1</v>
          </cell>
          <cell r="BQ537">
            <v>1</v>
          </cell>
          <cell r="BR537">
            <v>1</v>
          </cell>
          <cell r="BS537">
            <v>1</v>
          </cell>
        </row>
        <row r="538">
          <cell r="AP538">
            <v>4</v>
          </cell>
          <cell r="AQ538">
            <v>8</v>
          </cell>
          <cell r="AR538">
            <v>1</v>
          </cell>
          <cell r="AZ538">
            <v>1</v>
          </cell>
          <cell r="BA538">
            <v>1</v>
          </cell>
          <cell r="BB538">
            <v>1</v>
          </cell>
          <cell r="BC538">
            <v>1</v>
          </cell>
          <cell r="BD538">
            <v>1</v>
          </cell>
          <cell r="BE538">
            <v>1</v>
          </cell>
          <cell r="BF538">
            <v>1</v>
          </cell>
          <cell r="BG538">
            <v>1</v>
          </cell>
          <cell r="BH538">
            <v>1</v>
          </cell>
          <cell r="BI538">
            <v>1</v>
          </cell>
          <cell r="BJ538">
            <v>1</v>
          </cell>
          <cell r="BK538">
            <v>1</v>
          </cell>
          <cell r="BL538">
            <v>1</v>
          </cell>
          <cell r="BM538">
            <v>1</v>
          </cell>
          <cell r="BN538">
            <v>1</v>
          </cell>
          <cell r="BO538">
            <v>1</v>
          </cell>
          <cell r="BP538">
            <v>1</v>
          </cell>
          <cell r="BQ538">
            <v>1</v>
          </cell>
          <cell r="BR538">
            <v>1</v>
          </cell>
          <cell r="BS538">
            <v>1</v>
          </cell>
        </row>
        <row r="539">
          <cell r="AP539">
            <v>4</v>
          </cell>
          <cell r="AQ539">
            <v>8</v>
          </cell>
          <cell r="AR539">
            <v>2</v>
          </cell>
          <cell r="AZ539">
            <v>1</v>
          </cell>
          <cell r="BA539">
            <v>1</v>
          </cell>
          <cell r="BB539">
            <v>1</v>
          </cell>
          <cell r="BC539">
            <v>1</v>
          </cell>
          <cell r="BD539">
            <v>1</v>
          </cell>
          <cell r="BE539">
            <v>1</v>
          </cell>
          <cell r="BF539">
            <v>1</v>
          </cell>
          <cell r="BG539">
            <v>1</v>
          </cell>
          <cell r="BH539">
            <v>1</v>
          </cell>
          <cell r="BI539">
            <v>1</v>
          </cell>
          <cell r="BJ539">
            <v>1</v>
          </cell>
          <cell r="BK539">
            <v>1</v>
          </cell>
          <cell r="BL539">
            <v>1</v>
          </cell>
          <cell r="BM539">
            <v>1</v>
          </cell>
          <cell r="BN539">
            <v>1</v>
          </cell>
          <cell r="BO539">
            <v>1</v>
          </cell>
          <cell r="BP539">
            <v>1</v>
          </cell>
          <cell r="BQ539">
            <v>1</v>
          </cell>
          <cell r="BR539">
            <v>1</v>
          </cell>
          <cell r="BS539">
            <v>1</v>
          </cell>
        </row>
        <row r="540">
          <cell r="AP540">
            <v>4</v>
          </cell>
          <cell r="AQ540">
            <v>8</v>
          </cell>
          <cell r="AR540">
            <v>3</v>
          </cell>
          <cell r="AZ540">
            <v>1</v>
          </cell>
          <cell r="BA540">
            <v>1</v>
          </cell>
          <cell r="BB540">
            <v>1</v>
          </cell>
          <cell r="BC540">
            <v>1</v>
          </cell>
          <cell r="BD540">
            <v>1</v>
          </cell>
          <cell r="BE540">
            <v>1</v>
          </cell>
          <cell r="BF540">
            <v>1</v>
          </cell>
          <cell r="BG540">
            <v>1</v>
          </cell>
          <cell r="BH540">
            <v>1</v>
          </cell>
          <cell r="BI540">
            <v>1</v>
          </cell>
          <cell r="BJ540">
            <v>1</v>
          </cell>
          <cell r="BK540">
            <v>1</v>
          </cell>
          <cell r="BL540">
            <v>1</v>
          </cell>
          <cell r="BM540">
            <v>1</v>
          </cell>
          <cell r="BN540">
            <v>1</v>
          </cell>
          <cell r="BO540">
            <v>1</v>
          </cell>
          <cell r="BP540">
            <v>1</v>
          </cell>
          <cell r="BQ540">
            <v>1</v>
          </cell>
          <cell r="BR540">
            <v>1</v>
          </cell>
          <cell r="BS540">
            <v>1</v>
          </cell>
        </row>
        <row r="541">
          <cell r="AP541">
            <v>4</v>
          </cell>
          <cell r="AQ541">
            <v>8</v>
          </cell>
          <cell r="AR541">
            <v>4</v>
          </cell>
          <cell r="AZ541">
            <v>1</v>
          </cell>
          <cell r="BA541">
            <v>1</v>
          </cell>
          <cell r="BB541">
            <v>1</v>
          </cell>
          <cell r="BC541">
            <v>1</v>
          </cell>
          <cell r="BD541">
            <v>1</v>
          </cell>
          <cell r="BE541">
            <v>1</v>
          </cell>
          <cell r="BF541">
            <v>1</v>
          </cell>
          <cell r="BG541">
            <v>1</v>
          </cell>
          <cell r="BH541">
            <v>1</v>
          </cell>
          <cell r="BI541">
            <v>1</v>
          </cell>
          <cell r="BJ541">
            <v>1</v>
          </cell>
          <cell r="BK541">
            <v>1</v>
          </cell>
          <cell r="BL541">
            <v>1</v>
          </cell>
          <cell r="BM541">
            <v>1</v>
          </cell>
          <cell r="BN541">
            <v>1</v>
          </cell>
          <cell r="BO541">
            <v>1</v>
          </cell>
          <cell r="BP541">
            <v>1</v>
          </cell>
          <cell r="BQ541">
            <v>1</v>
          </cell>
          <cell r="BR541">
            <v>1</v>
          </cell>
          <cell r="BS541">
            <v>1</v>
          </cell>
        </row>
        <row r="542">
          <cell r="AP542">
            <v>4</v>
          </cell>
          <cell r="AQ542">
            <v>8</v>
          </cell>
          <cell r="AR542">
            <v>5</v>
          </cell>
          <cell r="AZ542">
            <v>1</v>
          </cell>
          <cell r="BA542">
            <v>1</v>
          </cell>
          <cell r="BB542">
            <v>1</v>
          </cell>
          <cell r="BC542">
            <v>1</v>
          </cell>
          <cell r="BD542">
            <v>1</v>
          </cell>
          <cell r="BE542">
            <v>1</v>
          </cell>
          <cell r="BF542">
            <v>1</v>
          </cell>
          <cell r="BG542">
            <v>1</v>
          </cell>
          <cell r="BH542">
            <v>1</v>
          </cell>
          <cell r="BI542">
            <v>1</v>
          </cell>
          <cell r="BJ542">
            <v>1</v>
          </cell>
          <cell r="BK542">
            <v>1</v>
          </cell>
          <cell r="BL542">
            <v>1</v>
          </cell>
          <cell r="BM542">
            <v>1</v>
          </cell>
          <cell r="BN542">
            <v>1</v>
          </cell>
          <cell r="BO542">
            <v>1</v>
          </cell>
          <cell r="BP542">
            <v>1</v>
          </cell>
          <cell r="BQ542">
            <v>1</v>
          </cell>
          <cell r="BR542">
            <v>1</v>
          </cell>
          <cell r="BS542">
            <v>1</v>
          </cell>
        </row>
        <row r="543">
          <cell r="AP543">
            <v>4</v>
          </cell>
          <cell r="AQ543">
            <v>8</v>
          </cell>
          <cell r="AR543">
            <v>6</v>
          </cell>
          <cell r="AZ543">
            <v>1</v>
          </cell>
          <cell r="BA543">
            <v>1</v>
          </cell>
          <cell r="BB543">
            <v>1</v>
          </cell>
          <cell r="BC543">
            <v>1</v>
          </cell>
          <cell r="BD543">
            <v>1</v>
          </cell>
          <cell r="BE543">
            <v>1</v>
          </cell>
          <cell r="BF543">
            <v>1</v>
          </cell>
          <cell r="BG543">
            <v>1</v>
          </cell>
          <cell r="BH543">
            <v>1</v>
          </cell>
          <cell r="BI543">
            <v>1</v>
          </cell>
          <cell r="BJ543">
            <v>1</v>
          </cell>
          <cell r="BK543">
            <v>1</v>
          </cell>
          <cell r="BL543">
            <v>1</v>
          </cell>
          <cell r="BM543">
            <v>1</v>
          </cell>
          <cell r="BN543">
            <v>1</v>
          </cell>
          <cell r="BO543">
            <v>1</v>
          </cell>
          <cell r="BP543">
            <v>1</v>
          </cell>
          <cell r="BQ543">
            <v>1</v>
          </cell>
          <cell r="BR543">
            <v>1</v>
          </cell>
          <cell r="BS543">
            <v>1</v>
          </cell>
        </row>
        <row r="544">
          <cell r="AP544">
            <v>4</v>
          </cell>
          <cell r="AQ544">
            <v>8</v>
          </cell>
          <cell r="AR544">
            <v>7</v>
          </cell>
          <cell r="AZ544">
            <v>1</v>
          </cell>
          <cell r="BA544">
            <v>1</v>
          </cell>
          <cell r="BB544">
            <v>1</v>
          </cell>
          <cell r="BC544">
            <v>1</v>
          </cell>
          <cell r="BD544">
            <v>1</v>
          </cell>
          <cell r="BE544">
            <v>1</v>
          </cell>
          <cell r="BF544">
            <v>1</v>
          </cell>
          <cell r="BG544">
            <v>1</v>
          </cell>
          <cell r="BH544">
            <v>1</v>
          </cell>
          <cell r="BI544">
            <v>1</v>
          </cell>
          <cell r="BJ544">
            <v>1</v>
          </cell>
          <cell r="BK544">
            <v>1</v>
          </cell>
          <cell r="BL544">
            <v>1</v>
          </cell>
          <cell r="BM544">
            <v>1</v>
          </cell>
          <cell r="BN544">
            <v>1</v>
          </cell>
          <cell r="BO544">
            <v>1</v>
          </cell>
          <cell r="BP544">
            <v>1</v>
          </cell>
          <cell r="BQ544">
            <v>1</v>
          </cell>
          <cell r="BR544">
            <v>1</v>
          </cell>
          <cell r="BS544">
            <v>1</v>
          </cell>
        </row>
        <row r="545">
          <cell r="AP545">
            <v>4</v>
          </cell>
          <cell r="AQ545">
            <v>8</v>
          </cell>
          <cell r="AR545">
            <v>8</v>
          </cell>
          <cell r="AZ545">
            <v>1</v>
          </cell>
          <cell r="BA545">
            <v>1</v>
          </cell>
          <cell r="BB545">
            <v>1</v>
          </cell>
          <cell r="BC545">
            <v>1</v>
          </cell>
          <cell r="BD545">
            <v>1</v>
          </cell>
          <cell r="BE545">
            <v>1</v>
          </cell>
          <cell r="BF545">
            <v>1</v>
          </cell>
          <cell r="BG545">
            <v>1</v>
          </cell>
          <cell r="BH545">
            <v>1</v>
          </cell>
          <cell r="BI545">
            <v>1</v>
          </cell>
          <cell r="BJ545">
            <v>1</v>
          </cell>
          <cell r="BK545">
            <v>1</v>
          </cell>
          <cell r="BL545">
            <v>1</v>
          </cell>
          <cell r="BM545">
            <v>1</v>
          </cell>
          <cell r="BN545">
            <v>1</v>
          </cell>
          <cell r="BO545">
            <v>1</v>
          </cell>
          <cell r="BP545">
            <v>1</v>
          </cell>
          <cell r="BQ545">
            <v>1</v>
          </cell>
          <cell r="BR545">
            <v>1</v>
          </cell>
          <cell r="BS545">
            <v>1</v>
          </cell>
        </row>
        <row r="546">
          <cell r="AP546">
            <v>4</v>
          </cell>
          <cell r="AQ546">
            <v>8</v>
          </cell>
          <cell r="AR546">
            <v>9</v>
          </cell>
          <cell r="AZ546">
            <v>1</v>
          </cell>
          <cell r="BA546">
            <v>1</v>
          </cell>
          <cell r="BB546">
            <v>1</v>
          </cell>
          <cell r="BC546">
            <v>1</v>
          </cell>
          <cell r="BD546">
            <v>1</v>
          </cell>
          <cell r="BE546">
            <v>1</v>
          </cell>
          <cell r="BF546">
            <v>1</v>
          </cell>
          <cell r="BG546">
            <v>1</v>
          </cell>
          <cell r="BH546">
            <v>1</v>
          </cell>
          <cell r="BI546">
            <v>1</v>
          </cell>
          <cell r="BJ546">
            <v>1</v>
          </cell>
          <cell r="BK546">
            <v>1</v>
          </cell>
          <cell r="BL546">
            <v>1</v>
          </cell>
          <cell r="BM546">
            <v>1</v>
          </cell>
          <cell r="BN546">
            <v>1</v>
          </cell>
          <cell r="BO546">
            <v>1</v>
          </cell>
          <cell r="BP546">
            <v>1</v>
          </cell>
          <cell r="BQ546">
            <v>1</v>
          </cell>
          <cell r="BR546">
            <v>1</v>
          </cell>
          <cell r="BS546">
            <v>1</v>
          </cell>
        </row>
        <row r="547">
          <cell r="AP547">
            <v>4</v>
          </cell>
          <cell r="AQ547">
            <v>8</v>
          </cell>
          <cell r="AR547">
            <v>10</v>
          </cell>
          <cell r="AZ547">
            <v>1</v>
          </cell>
          <cell r="BA547">
            <v>1</v>
          </cell>
          <cell r="BB547">
            <v>1</v>
          </cell>
          <cell r="BC547">
            <v>1</v>
          </cell>
          <cell r="BD547">
            <v>1</v>
          </cell>
          <cell r="BE547">
            <v>1</v>
          </cell>
          <cell r="BF547">
            <v>1</v>
          </cell>
          <cell r="BG547">
            <v>1</v>
          </cell>
          <cell r="BH547">
            <v>1</v>
          </cell>
          <cell r="BI547">
            <v>1</v>
          </cell>
          <cell r="BJ547">
            <v>1</v>
          </cell>
          <cell r="BK547">
            <v>1</v>
          </cell>
          <cell r="BL547">
            <v>1</v>
          </cell>
          <cell r="BM547">
            <v>1</v>
          </cell>
          <cell r="BN547">
            <v>1</v>
          </cell>
          <cell r="BO547">
            <v>1</v>
          </cell>
          <cell r="BP547">
            <v>1</v>
          </cell>
          <cell r="BQ547">
            <v>1</v>
          </cell>
          <cell r="BR547">
            <v>1</v>
          </cell>
          <cell r="BS547">
            <v>1</v>
          </cell>
        </row>
        <row r="548">
          <cell r="AP548">
            <v>4</v>
          </cell>
          <cell r="AQ548">
            <v>9</v>
          </cell>
          <cell r="AR548">
            <v>1</v>
          </cell>
          <cell r="AZ548">
            <v>1</v>
          </cell>
          <cell r="BA548">
            <v>1</v>
          </cell>
          <cell r="BB548">
            <v>1</v>
          </cell>
          <cell r="BC548">
            <v>1</v>
          </cell>
          <cell r="BD548">
            <v>1</v>
          </cell>
          <cell r="BE548">
            <v>1</v>
          </cell>
          <cell r="BF548">
            <v>1</v>
          </cell>
          <cell r="BG548">
            <v>1</v>
          </cell>
          <cell r="BH548">
            <v>1</v>
          </cell>
          <cell r="BI548">
            <v>1</v>
          </cell>
          <cell r="BJ548">
            <v>1</v>
          </cell>
          <cell r="BK548">
            <v>1</v>
          </cell>
          <cell r="BL548">
            <v>1</v>
          </cell>
          <cell r="BM548">
            <v>1</v>
          </cell>
          <cell r="BN548">
            <v>1</v>
          </cell>
          <cell r="BO548">
            <v>1</v>
          </cell>
          <cell r="BP548">
            <v>1</v>
          </cell>
          <cell r="BQ548">
            <v>1</v>
          </cell>
          <cell r="BR548">
            <v>1</v>
          </cell>
          <cell r="BS548">
            <v>1</v>
          </cell>
        </row>
        <row r="549">
          <cell r="AP549">
            <v>4</v>
          </cell>
          <cell r="AQ549">
            <v>9</v>
          </cell>
          <cell r="AR549">
            <v>2</v>
          </cell>
          <cell r="AZ549">
            <v>1</v>
          </cell>
          <cell r="BA549">
            <v>1</v>
          </cell>
          <cell r="BB549">
            <v>1</v>
          </cell>
          <cell r="BC549">
            <v>1</v>
          </cell>
          <cell r="BD549">
            <v>1</v>
          </cell>
          <cell r="BE549">
            <v>1</v>
          </cell>
          <cell r="BF549">
            <v>1</v>
          </cell>
          <cell r="BG549">
            <v>1</v>
          </cell>
          <cell r="BH549">
            <v>1</v>
          </cell>
          <cell r="BI549">
            <v>1</v>
          </cell>
          <cell r="BJ549">
            <v>1</v>
          </cell>
          <cell r="BK549">
            <v>1</v>
          </cell>
          <cell r="BL549">
            <v>1</v>
          </cell>
          <cell r="BM549">
            <v>1</v>
          </cell>
          <cell r="BN549">
            <v>1</v>
          </cell>
          <cell r="BO549">
            <v>1</v>
          </cell>
          <cell r="BP549">
            <v>1</v>
          </cell>
          <cell r="BQ549">
            <v>1</v>
          </cell>
          <cell r="BR549">
            <v>1</v>
          </cell>
          <cell r="BS549">
            <v>1</v>
          </cell>
        </row>
        <row r="550">
          <cell r="AP550">
            <v>4</v>
          </cell>
          <cell r="AQ550">
            <v>9</v>
          </cell>
          <cell r="AR550">
            <v>3</v>
          </cell>
          <cell r="AZ550">
            <v>1</v>
          </cell>
          <cell r="BA550">
            <v>1</v>
          </cell>
          <cell r="BB550">
            <v>1</v>
          </cell>
          <cell r="BC550">
            <v>1</v>
          </cell>
          <cell r="BD550">
            <v>1</v>
          </cell>
          <cell r="BE550">
            <v>1</v>
          </cell>
          <cell r="BF550">
            <v>1</v>
          </cell>
          <cell r="BG550">
            <v>1</v>
          </cell>
          <cell r="BH550">
            <v>1</v>
          </cell>
          <cell r="BI550">
            <v>1</v>
          </cell>
          <cell r="BJ550">
            <v>1</v>
          </cell>
          <cell r="BK550">
            <v>1</v>
          </cell>
          <cell r="BL550">
            <v>1</v>
          </cell>
          <cell r="BM550">
            <v>1</v>
          </cell>
          <cell r="BN550">
            <v>1</v>
          </cell>
          <cell r="BO550">
            <v>1</v>
          </cell>
          <cell r="BP550">
            <v>1</v>
          </cell>
          <cell r="BQ550">
            <v>1</v>
          </cell>
          <cell r="BR550">
            <v>1</v>
          </cell>
          <cell r="BS550">
            <v>1</v>
          </cell>
        </row>
        <row r="551">
          <cell r="AP551">
            <v>4</v>
          </cell>
          <cell r="AQ551">
            <v>9</v>
          </cell>
          <cell r="AR551">
            <v>4</v>
          </cell>
          <cell r="AZ551">
            <v>1</v>
          </cell>
          <cell r="BA551">
            <v>1</v>
          </cell>
          <cell r="BB551">
            <v>1</v>
          </cell>
          <cell r="BC551">
            <v>1</v>
          </cell>
          <cell r="BD551">
            <v>1</v>
          </cell>
          <cell r="BE551">
            <v>1</v>
          </cell>
          <cell r="BF551">
            <v>1</v>
          </cell>
          <cell r="BG551">
            <v>1</v>
          </cell>
          <cell r="BH551">
            <v>1</v>
          </cell>
          <cell r="BI551">
            <v>1</v>
          </cell>
          <cell r="BJ551">
            <v>1</v>
          </cell>
          <cell r="BK551">
            <v>1</v>
          </cell>
          <cell r="BL551">
            <v>1</v>
          </cell>
          <cell r="BM551">
            <v>1</v>
          </cell>
          <cell r="BN551">
            <v>1</v>
          </cell>
          <cell r="BO551">
            <v>1</v>
          </cell>
          <cell r="BP551">
            <v>1</v>
          </cell>
          <cell r="BQ551">
            <v>1</v>
          </cell>
          <cell r="BR551">
            <v>1</v>
          </cell>
          <cell r="BS551">
            <v>1</v>
          </cell>
        </row>
        <row r="552">
          <cell r="AP552">
            <v>4</v>
          </cell>
          <cell r="AQ552">
            <v>9</v>
          </cell>
          <cell r="AR552">
            <v>5</v>
          </cell>
          <cell r="AZ552">
            <v>1</v>
          </cell>
          <cell r="BA552">
            <v>1</v>
          </cell>
          <cell r="BB552">
            <v>1</v>
          </cell>
          <cell r="BC552">
            <v>1</v>
          </cell>
          <cell r="BD552">
            <v>1</v>
          </cell>
          <cell r="BE552">
            <v>1</v>
          </cell>
          <cell r="BF552">
            <v>1</v>
          </cell>
          <cell r="BG552">
            <v>1</v>
          </cell>
          <cell r="BH552">
            <v>1</v>
          </cell>
          <cell r="BI552">
            <v>1</v>
          </cell>
          <cell r="BJ552">
            <v>1</v>
          </cell>
          <cell r="BK552">
            <v>1</v>
          </cell>
          <cell r="BL552">
            <v>1</v>
          </cell>
          <cell r="BM552">
            <v>1</v>
          </cell>
          <cell r="BN552">
            <v>1</v>
          </cell>
          <cell r="BO552">
            <v>1</v>
          </cell>
          <cell r="BP552">
            <v>1</v>
          </cell>
          <cell r="BQ552">
            <v>1</v>
          </cell>
          <cell r="BR552">
            <v>1</v>
          </cell>
          <cell r="BS552">
            <v>1</v>
          </cell>
        </row>
        <row r="553">
          <cell r="AP553">
            <v>4</v>
          </cell>
          <cell r="AQ553">
            <v>9</v>
          </cell>
          <cell r="AR553">
            <v>6</v>
          </cell>
          <cell r="AZ553">
            <v>1</v>
          </cell>
          <cell r="BA553">
            <v>1</v>
          </cell>
          <cell r="BB553">
            <v>1</v>
          </cell>
          <cell r="BC553">
            <v>1</v>
          </cell>
          <cell r="BD553">
            <v>1</v>
          </cell>
          <cell r="BE553">
            <v>1</v>
          </cell>
          <cell r="BF553">
            <v>1</v>
          </cell>
          <cell r="BG553">
            <v>1</v>
          </cell>
          <cell r="BH553">
            <v>1</v>
          </cell>
          <cell r="BI553">
            <v>1</v>
          </cell>
          <cell r="BJ553">
            <v>1</v>
          </cell>
          <cell r="BK553">
            <v>1</v>
          </cell>
          <cell r="BL553">
            <v>1</v>
          </cell>
          <cell r="BM553">
            <v>1</v>
          </cell>
          <cell r="BN553">
            <v>1</v>
          </cell>
          <cell r="BO553">
            <v>1</v>
          </cell>
          <cell r="BP553">
            <v>1</v>
          </cell>
          <cell r="BQ553">
            <v>1</v>
          </cell>
          <cell r="BR553">
            <v>1</v>
          </cell>
          <cell r="BS553">
            <v>1</v>
          </cell>
        </row>
        <row r="554">
          <cell r="AP554">
            <v>4</v>
          </cell>
          <cell r="AQ554">
            <v>9</v>
          </cell>
          <cell r="AR554">
            <v>7</v>
          </cell>
          <cell r="AZ554">
            <v>1</v>
          </cell>
          <cell r="BA554">
            <v>1</v>
          </cell>
          <cell r="BB554">
            <v>1</v>
          </cell>
          <cell r="BC554">
            <v>1</v>
          </cell>
          <cell r="BD554">
            <v>1</v>
          </cell>
          <cell r="BE554">
            <v>1</v>
          </cell>
          <cell r="BF554">
            <v>1</v>
          </cell>
          <cell r="BG554">
            <v>1</v>
          </cell>
          <cell r="BH554">
            <v>1</v>
          </cell>
          <cell r="BI554">
            <v>1</v>
          </cell>
          <cell r="BJ554">
            <v>1</v>
          </cell>
          <cell r="BK554">
            <v>1</v>
          </cell>
          <cell r="BL554">
            <v>1</v>
          </cell>
          <cell r="BM554">
            <v>1</v>
          </cell>
          <cell r="BN554">
            <v>1</v>
          </cell>
          <cell r="BO554">
            <v>1</v>
          </cell>
          <cell r="BP554">
            <v>1</v>
          </cell>
          <cell r="BQ554">
            <v>1</v>
          </cell>
          <cell r="BR554">
            <v>1</v>
          </cell>
          <cell r="BS554">
            <v>1</v>
          </cell>
        </row>
        <row r="555">
          <cell r="AP555">
            <v>4</v>
          </cell>
          <cell r="AQ555">
            <v>9</v>
          </cell>
          <cell r="AR555">
            <v>8</v>
          </cell>
          <cell r="AZ555">
            <v>1</v>
          </cell>
          <cell r="BA555">
            <v>1</v>
          </cell>
          <cell r="BB555">
            <v>1</v>
          </cell>
          <cell r="BC555">
            <v>1</v>
          </cell>
          <cell r="BD555">
            <v>1</v>
          </cell>
          <cell r="BE555">
            <v>1</v>
          </cell>
          <cell r="BF555">
            <v>1</v>
          </cell>
          <cell r="BG555">
            <v>1</v>
          </cell>
          <cell r="BH555">
            <v>1</v>
          </cell>
          <cell r="BI555">
            <v>1</v>
          </cell>
          <cell r="BJ555">
            <v>1</v>
          </cell>
          <cell r="BK555">
            <v>1</v>
          </cell>
          <cell r="BL555">
            <v>1</v>
          </cell>
          <cell r="BM555">
            <v>1</v>
          </cell>
          <cell r="BN555">
            <v>1</v>
          </cell>
          <cell r="BO555">
            <v>1</v>
          </cell>
          <cell r="BP555">
            <v>1</v>
          </cell>
          <cell r="BQ555">
            <v>1</v>
          </cell>
          <cell r="BR555">
            <v>1</v>
          </cell>
          <cell r="BS555">
            <v>1</v>
          </cell>
        </row>
        <row r="556">
          <cell r="AP556">
            <v>4</v>
          </cell>
          <cell r="AQ556">
            <v>9</v>
          </cell>
          <cell r="AR556">
            <v>9</v>
          </cell>
          <cell r="AZ556">
            <v>1</v>
          </cell>
          <cell r="BA556">
            <v>1</v>
          </cell>
          <cell r="BB556">
            <v>1</v>
          </cell>
          <cell r="BC556">
            <v>1</v>
          </cell>
          <cell r="BD556">
            <v>1</v>
          </cell>
          <cell r="BE556">
            <v>1</v>
          </cell>
          <cell r="BF556">
            <v>1</v>
          </cell>
          <cell r="BG556">
            <v>1</v>
          </cell>
          <cell r="BH556">
            <v>1</v>
          </cell>
          <cell r="BI556">
            <v>1</v>
          </cell>
          <cell r="BJ556">
            <v>1</v>
          </cell>
          <cell r="BK556">
            <v>1</v>
          </cell>
          <cell r="BL556">
            <v>1</v>
          </cell>
          <cell r="BM556">
            <v>1</v>
          </cell>
          <cell r="BN556">
            <v>1</v>
          </cell>
          <cell r="BO556">
            <v>1</v>
          </cell>
          <cell r="BP556">
            <v>1</v>
          </cell>
          <cell r="BQ556">
            <v>1</v>
          </cell>
          <cell r="BR556">
            <v>1</v>
          </cell>
          <cell r="BS556">
            <v>1</v>
          </cell>
        </row>
        <row r="557">
          <cell r="AP557">
            <v>4</v>
          </cell>
          <cell r="AQ557">
            <v>9</v>
          </cell>
          <cell r="AR557">
            <v>10</v>
          </cell>
          <cell r="AZ557">
            <v>1</v>
          </cell>
          <cell r="BA557">
            <v>1</v>
          </cell>
          <cell r="BB557">
            <v>1</v>
          </cell>
          <cell r="BC557">
            <v>1</v>
          </cell>
          <cell r="BD557">
            <v>1</v>
          </cell>
          <cell r="BE557">
            <v>1</v>
          </cell>
          <cell r="BF557">
            <v>1</v>
          </cell>
          <cell r="BG557">
            <v>1</v>
          </cell>
          <cell r="BH557">
            <v>1</v>
          </cell>
          <cell r="BI557">
            <v>1</v>
          </cell>
          <cell r="BJ557">
            <v>1</v>
          </cell>
          <cell r="BK557">
            <v>1</v>
          </cell>
          <cell r="BL557">
            <v>1</v>
          </cell>
          <cell r="BM557">
            <v>1</v>
          </cell>
          <cell r="BN557">
            <v>1</v>
          </cell>
          <cell r="BO557">
            <v>1</v>
          </cell>
          <cell r="BP557">
            <v>1</v>
          </cell>
          <cell r="BQ557">
            <v>1</v>
          </cell>
          <cell r="BR557">
            <v>1</v>
          </cell>
          <cell r="BS557">
            <v>1</v>
          </cell>
        </row>
      </sheetData>
      <sheetData sheetId="5"/>
      <sheetData sheetId="6"/>
      <sheetData sheetId="7"/>
      <sheetData sheetId="8"/>
      <sheetData sheetId="9"/>
      <sheetData sheetId="10"/>
      <sheetData sheetId="11"/>
      <sheetData sheetId="12">
        <row r="51">
          <cell r="T51">
            <v>147.99723130196438</v>
          </cell>
        </row>
        <row r="52">
          <cell r="C52">
            <v>0</v>
          </cell>
          <cell r="T52">
            <v>20.089310329830976</v>
          </cell>
          <cell r="AE52">
            <v>0</v>
          </cell>
        </row>
        <row r="53">
          <cell r="C53">
            <v>2</v>
          </cell>
          <cell r="T53">
            <v>0</v>
          </cell>
          <cell r="AE53">
            <v>0.36412322110552764</v>
          </cell>
        </row>
        <row r="54">
          <cell r="C54">
            <v>1.5</v>
          </cell>
          <cell r="T54">
            <v>33.617308326359066</v>
          </cell>
          <cell r="AE54">
            <v>0</v>
          </cell>
        </row>
        <row r="55">
          <cell r="AE55">
            <v>7.2824644221105517E-2</v>
          </cell>
        </row>
        <row r="58">
          <cell r="T58">
            <v>0</v>
          </cell>
        </row>
        <row r="59">
          <cell r="T59">
            <v>1.5101772498857926</v>
          </cell>
          <cell r="AE59">
            <v>4.162382549109183E-2</v>
          </cell>
        </row>
        <row r="60">
          <cell r="C60">
            <v>17</v>
          </cell>
          <cell r="T60">
            <v>3.3265655550479676</v>
          </cell>
          <cell r="AE60">
            <v>8.3247650982183636E-3</v>
          </cell>
        </row>
        <row r="61">
          <cell r="C61">
            <v>3</v>
          </cell>
          <cell r="T61">
            <v>0.96734856098675182</v>
          </cell>
        </row>
        <row r="62">
          <cell r="C62">
            <v>1.8</v>
          </cell>
        </row>
        <row r="64">
          <cell r="AE64">
            <v>0.30133951576062135</v>
          </cell>
        </row>
        <row r="65">
          <cell r="T65">
            <v>5.6788232069438109</v>
          </cell>
          <cell r="AE65">
            <v>0.31177852900867981</v>
          </cell>
        </row>
        <row r="66">
          <cell r="T66">
            <v>0</v>
          </cell>
          <cell r="AE66">
            <v>0.12262360895386019</v>
          </cell>
        </row>
        <row r="67">
          <cell r="T67">
            <v>0</v>
          </cell>
        </row>
        <row r="68">
          <cell r="C68">
            <v>11</v>
          </cell>
          <cell r="T68">
            <v>1.1357646413887621</v>
          </cell>
        </row>
        <row r="69">
          <cell r="C69">
            <v>4.2</v>
          </cell>
        </row>
        <row r="70">
          <cell r="AE70">
            <v>0</v>
          </cell>
        </row>
        <row r="71">
          <cell r="AE71">
            <v>0</v>
          </cell>
        </row>
        <row r="72">
          <cell r="AE72">
            <v>0</v>
          </cell>
        </row>
        <row r="73">
          <cell r="T73">
            <v>2.609753312014619</v>
          </cell>
        </row>
        <row r="74">
          <cell r="H74">
            <v>1.1250200000000001</v>
          </cell>
          <cell r="T74">
            <v>0</v>
          </cell>
        </row>
        <row r="75">
          <cell r="T75">
            <v>0.52195066240292365</v>
          </cell>
        </row>
        <row r="76">
          <cell r="AE76">
            <v>0</v>
          </cell>
        </row>
        <row r="77">
          <cell r="AE77">
            <v>0</v>
          </cell>
        </row>
        <row r="78">
          <cell r="T78">
            <v>0</v>
          </cell>
          <cell r="AE78">
            <v>0</v>
          </cell>
        </row>
        <row r="79">
          <cell r="T79">
            <v>26.354737406732362</v>
          </cell>
          <cell r="AE79">
            <v>0</v>
          </cell>
        </row>
        <row r="80">
          <cell r="T80">
            <v>0</v>
          </cell>
        </row>
        <row r="82">
          <cell r="AJ82">
            <v>15.437745984781689</v>
          </cell>
        </row>
        <row r="84">
          <cell r="O84">
            <v>0.17368421052631561</v>
          </cell>
          <cell r="AJ84">
            <v>1.6950649101050711E-2</v>
          </cell>
        </row>
        <row r="87">
          <cell r="C87">
            <v>228.05889789873785</v>
          </cell>
          <cell r="I87">
            <v>181.9773940246688</v>
          </cell>
          <cell r="M87">
            <v>153.9773940246688</v>
          </cell>
        </row>
        <row r="88">
          <cell r="I88">
            <v>46.08150387406905</v>
          </cell>
        </row>
        <row r="90">
          <cell r="I90">
            <v>0</v>
          </cell>
        </row>
        <row r="117">
          <cell r="B117">
            <v>46.081503874069043</v>
          </cell>
        </row>
        <row r="119">
          <cell r="B119">
            <v>144.52017266513039</v>
          </cell>
        </row>
        <row r="120">
          <cell r="T120">
            <v>30</v>
          </cell>
        </row>
        <row r="121">
          <cell r="T121">
            <v>10.5</v>
          </cell>
        </row>
        <row r="122">
          <cell r="B122">
            <v>13.938874662293228</v>
          </cell>
          <cell r="P122">
            <v>228.08546345378579</v>
          </cell>
        </row>
        <row r="123">
          <cell r="T123">
            <v>1.1250200000000001</v>
          </cell>
        </row>
        <row r="124">
          <cell r="B124">
            <v>0</v>
          </cell>
          <cell r="T124">
            <v>1.1250200000000001</v>
          </cell>
          <cell r="AB124">
            <v>28.05822663120167</v>
          </cell>
        </row>
        <row r="125">
          <cell r="AB125">
            <v>15.437745984781687</v>
          </cell>
        </row>
        <row r="127">
          <cell r="B127">
            <v>0</v>
          </cell>
          <cell r="U127">
            <v>198.08546345378579</v>
          </cell>
          <cell r="Z127">
            <v>208.58546345378579</v>
          </cell>
        </row>
        <row r="132">
          <cell r="AB132">
            <v>0.19604094114227577</v>
          </cell>
        </row>
        <row r="133">
          <cell r="AB133">
            <v>1.6950649101050711E-2</v>
          </cell>
        </row>
        <row r="139">
          <cell r="V139">
            <v>16.57971663388274</v>
          </cell>
        </row>
      </sheetData>
      <sheetData sheetId="13"/>
      <sheetData sheetId="14"/>
      <sheetData sheetId="15">
        <row r="110">
          <cell r="E110">
            <v>1</v>
          </cell>
          <cell r="F110">
            <v>2</v>
          </cell>
          <cell r="G110">
            <v>3</v>
          </cell>
          <cell r="H110">
            <v>4</v>
          </cell>
          <cell r="I110">
            <v>5</v>
          </cell>
          <cell r="J110">
            <v>6</v>
          </cell>
          <cell r="K110">
            <v>7</v>
          </cell>
          <cell r="L110">
            <v>8</v>
          </cell>
          <cell r="M110">
            <v>9</v>
          </cell>
          <cell r="N110">
            <v>10</v>
          </cell>
          <cell r="O110">
            <v>11</v>
          </cell>
          <cell r="P110">
            <v>12</v>
          </cell>
          <cell r="Q110">
            <v>13</v>
          </cell>
          <cell r="R110">
            <v>14</v>
          </cell>
          <cell r="S110">
            <v>15</v>
          </cell>
        </row>
        <row r="111">
          <cell r="A111">
            <v>1</v>
          </cell>
          <cell r="B111">
            <v>1</v>
          </cell>
          <cell r="E111">
            <v>19.452857142857148</v>
          </cell>
          <cell r="F111">
            <v>0</v>
          </cell>
          <cell r="G111">
            <v>0</v>
          </cell>
          <cell r="H111">
            <v>0</v>
          </cell>
          <cell r="I111">
            <v>0</v>
          </cell>
          <cell r="J111">
            <v>0</v>
          </cell>
          <cell r="K111">
            <v>0</v>
          </cell>
          <cell r="L111">
            <v>0</v>
          </cell>
          <cell r="M111">
            <v>0</v>
          </cell>
          <cell r="N111">
            <v>0</v>
          </cell>
          <cell r="O111">
            <v>0</v>
          </cell>
          <cell r="P111">
            <v>0</v>
          </cell>
          <cell r="Q111">
            <v>0</v>
          </cell>
          <cell r="R111">
            <v>0</v>
          </cell>
          <cell r="S111">
            <v>0</v>
          </cell>
        </row>
        <row r="112">
          <cell r="A112">
            <v>1</v>
          </cell>
          <cell r="B112">
            <v>2</v>
          </cell>
          <cell r="E112">
            <v>2.8171428571428581</v>
          </cell>
          <cell r="F112">
            <v>0</v>
          </cell>
          <cell r="G112">
            <v>0</v>
          </cell>
          <cell r="H112">
            <v>0</v>
          </cell>
          <cell r="I112">
            <v>0</v>
          </cell>
          <cell r="J112">
            <v>0</v>
          </cell>
          <cell r="K112">
            <v>0</v>
          </cell>
          <cell r="L112">
            <v>0</v>
          </cell>
          <cell r="M112">
            <v>0</v>
          </cell>
          <cell r="N112">
            <v>0</v>
          </cell>
          <cell r="O112">
            <v>0</v>
          </cell>
          <cell r="P112">
            <v>0</v>
          </cell>
          <cell r="Q112">
            <v>0</v>
          </cell>
          <cell r="R112">
            <v>0</v>
          </cell>
          <cell r="S112">
            <v>0</v>
          </cell>
        </row>
        <row r="113">
          <cell r="A113">
            <v>1</v>
          </cell>
          <cell r="B113">
            <v>3</v>
          </cell>
          <cell r="E113">
            <v>1.4280000000000004</v>
          </cell>
          <cell r="F113">
            <v>0</v>
          </cell>
          <cell r="G113">
            <v>0</v>
          </cell>
          <cell r="H113">
            <v>0</v>
          </cell>
          <cell r="I113">
            <v>0</v>
          </cell>
          <cell r="J113">
            <v>0</v>
          </cell>
          <cell r="K113">
            <v>0</v>
          </cell>
          <cell r="L113">
            <v>0</v>
          </cell>
          <cell r="M113">
            <v>0</v>
          </cell>
          <cell r="N113">
            <v>0</v>
          </cell>
          <cell r="O113">
            <v>0</v>
          </cell>
          <cell r="P113">
            <v>0</v>
          </cell>
          <cell r="Q113">
            <v>0</v>
          </cell>
          <cell r="R113">
            <v>0</v>
          </cell>
          <cell r="S113">
            <v>0</v>
          </cell>
        </row>
        <row r="114">
          <cell r="A114">
            <v>1</v>
          </cell>
          <cell r="B114">
            <v>4</v>
          </cell>
          <cell r="E114">
            <v>0</v>
          </cell>
          <cell r="F114">
            <v>0</v>
          </cell>
          <cell r="G114">
            <v>0</v>
          </cell>
          <cell r="H114">
            <v>0</v>
          </cell>
          <cell r="I114">
            <v>0</v>
          </cell>
          <cell r="J114">
            <v>0</v>
          </cell>
          <cell r="K114">
            <v>0</v>
          </cell>
          <cell r="L114">
            <v>0</v>
          </cell>
          <cell r="M114">
            <v>0</v>
          </cell>
          <cell r="N114">
            <v>0</v>
          </cell>
          <cell r="O114">
            <v>0</v>
          </cell>
          <cell r="P114">
            <v>0</v>
          </cell>
          <cell r="Q114">
            <v>0</v>
          </cell>
          <cell r="R114">
            <v>0</v>
          </cell>
          <cell r="S114">
            <v>0</v>
          </cell>
        </row>
        <row r="115">
          <cell r="A115">
            <v>1</v>
          </cell>
          <cell r="B115">
            <v>5</v>
          </cell>
          <cell r="E115">
            <v>0.17000000000000007</v>
          </cell>
          <cell r="F115">
            <v>0.3</v>
          </cell>
          <cell r="G115">
            <v>0</v>
          </cell>
          <cell r="H115">
            <v>0.34</v>
          </cell>
          <cell r="I115">
            <v>0</v>
          </cell>
          <cell r="J115">
            <v>0</v>
          </cell>
          <cell r="K115">
            <v>0</v>
          </cell>
          <cell r="L115">
            <v>3.7495090725114917</v>
          </cell>
          <cell r="M115">
            <v>0</v>
          </cell>
          <cell r="N115">
            <v>0</v>
          </cell>
          <cell r="O115">
            <v>0.1</v>
          </cell>
          <cell r="P115">
            <v>0.01</v>
          </cell>
          <cell r="Q115">
            <v>0</v>
          </cell>
          <cell r="R115">
            <v>0</v>
          </cell>
          <cell r="S115">
            <v>0</v>
          </cell>
        </row>
        <row r="116">
          <cell r="A116">
            <v>1</v>
          </cell>
          <cell r="B116">
            <v>6</v>
          </cell>
          <cell r="E116">
            <v>0</v>
          </cell>
          <cell r="F116">
            <v>0.8</v>
          </cell>
          <cell r="G116">
            <v>0</v>
          </cell>
          <cell r="H116">
            <v>0</v>
          </cell>
          <cell r="I116">
            <v>0</v>
          </cell>
          <cell r="J116">
            <v>0</v>
          </cell>
          <cell r="K116">
            <v>0</v>
          </cell>
          <cell r="L116">
            <v>0</v>
          </cell>
          <cell r="M116">
            <v>0</v>
          </cell>
          <cell r="N116">
            <v>0</v>
          </cell>
          <cell r="O116">
            <v>0</v>
          </cell>
          <cell r="P116">
            <v>0</v>
          </cell>
          <cell r="Q116">
            <v>0</v>
          </cell>
          <cell r="R116">
            <v>0</v>
          </cell>
          <cell r="S116">
            <v>0</v>
          </cell>
        </row>
        <row r="117">
          <cell r="A117">
            <v>1</v>
          </cell>
          <cell r="B117">
            <v>7</v>
          </cell>
          <cell r="E117">
            <v>0</v>
          </cell>
          <cell r="F117">
            <v>0</v>
          </cell>
          <cell r="G117">
            <v>0</v>
          </cell>
          <cell r="H117">
            <v>0</v>
          </cell>
          <cell r="I117">
            <v>0</v>
          </cell>
          <cell r="J117">
            <v>0</v>
          </cell>
          <cell r="K117">
            <v>0</v>
          </cell>
          <cell r="L117">
            <v>0</v>
          </cell>
          <cell r="M117">
            <v>0</v>
          </cell>
          <cell r="N117">
            <v>0</v>
          </cell>
          <cell r="O117">
            <v>0</v>
          </cell>
          <cell r="P117">
            <v>0</v>
          </cell>
          <cell r="Q117">
            <v>0</v>
          </cell>
          <cell r="R117">
            <v>0</v>
          </cell>
          <cell r="S117">
            <v>0</v>
          </cell>
        </row>
        <row r="118">
          <cell r="A118">
            <v>1</v>
          </cell>
          <cell r="B118">
            <v>8</v>
          </cell>
          <cell r="E118">
            <v>0</v>
          </cell>
          <cell r="F118">
            <v>0</v>
          </cell>
          <cell r="G118">
            <v>0</v>
          </cell>
          <cell r="H118">
            <v>0</v>
          </cell>
          <cell r="I118">
            <v>0</v>
          </cell>
          <cell r="J118">
            <v>0</v>
          </cell>
          <cell r="K118">
            <v>0</v>
          </cell>
          <cell r="L118">
            <v>0</v>
          </cell>
          <cell r="M118">
            <v>0</v>
          </cell>
          <cell r="N118">
            <v>0</v>
          </cell>
          <cell r="O118">
            <v>0</v>
          </cell>
          <cell r="P118">
            <v>0</v>
          </cell>
          <cell r="Q118">
            <v>0</v>
          </cell>
          <cell r="R118">
            <v>0</v>
          </cell>
          <cell r="S118">
            <v>0</v>
          </cell>
        </row>
        <row r="119">
          <cell r="A119">
            <v>1</v>
          </cell>
          <cell r="B119">
            <v>9</v>
          </cell>
          <cell r="E119">
            <v>0</v>
          </cell>
          <cell r="F119">
            <v>0</v>
          </cell>
          <cell r="G119">
            <v>0</v>
          </cell>
          <cell r="H119">
            <v>0</v>
          </cell>
          <cell r="I119">
            <v>0</v>
          </cell>
          <cell r="J119">
            <v>0</v>
          </cell>
          <cell r="K119">
            <v>0</v>
          </cell>
          <cell r="L119">
            <v>0</v>
          </cell>
          <cell r="M119">
            <v>0</v>
          </cell>
          <cell r="N119">
            <v>0</v>
          </cell>
          <cell r="O119">
            <v>0</v>
          </cell>
          <cell r="P119">
            <v>0</v>
          </cell>
          <cell r="Q119">
            <v>0</v>
          </cell>
          <cell r="R119">
            <v>0</v>
          </cell>
          <cell r="S119">
            <v>0</v>
          </cell>
        </row>
        <row r="120">
          <cell r="A120">
            <v>2</v>
          </cell>
          <cell r="B120">
            <v>1</v>
          </cell>
          <cell r="E120">
            <v>0</v>
          </cell>
          <cell r="F120">
            <v>0</v>
          </cell>
          <cell r="G120">
            <v>0</v>
          </cell>
          <cell r="H120">
            <v>0</v>
          </cell>
          <cell r="I120">
            <v>0</v>
          </cell>
          <cell r="J120">
            <v>0</v>
          </cell>
          <cell r="K120">
            <v>0</v>
          </cell>
          <cell r="L120">
            <v>0</v>
          </cell>
          <cell r="M120">
            <v>0</v>
          </cell>
          <cell r="N120">
            <v>0</v>
          </cell>
          <cell r="O120">
            <v>0</v>
          </cell>
          <cell r="P120">
            <v>0</v>
          </cell>
          <cell r="Q120">
            <v>0</v>
          </cell>
          <cell r="R120">
            <v>0</v>
          </cell>
          <cell r="S120">
            <v>0</v>
          </cell>
        </row>
        <row r="121">
          <cell r="A121">
            <v>2</v>
          </cell>
          <cell r="B121">
            <v>2</v>
          </cell>
          <cell r="E121">
            <v>29.749999999999993</v>
          </cell>
          <cell r="F121">
            <v>0</v>
          </cell>
          <cell r="G121">
            <v>0</v>
          </cell>
          <cell r="H121">
            <v>0</v>
          </cell>
          <cell r="I121">
            <v>0</v>
          </cell>
          <cell r="J121">
            <v>0</v>
          </cell>
          <cell r="K121">
            <v>0</v>
          </cell>
          <cell r="L121">
            <v>0</v>
          </cell>
          <cell r="M121">
            <v>0</v>
          </cell>
          <cell r="N121">
            <v>0</v>
          </cell>
          <cell r="O121">
            <v>0</v>
          </cell>
          <cell r="P121">
            <v>0</v>
          </cell>
          <cell r="Q121">
            <v>0</v>
          </cell>
          <cell r="R121">
            <v>0</v>
          </cell>
          <cell r="S121">
            <v>0</v>
          </cell>
        </row>
        <row r="122">
          <cell r="A122">
            <v>2</v>
          </cell>
          <cell r="B122">
            <v>3</v>
          </cell>
          <cell r="E122">
            <v>0</v>
          </cell>
          <cell r="F122">
            <v>0</v>
          </cell>
          <cell r="G122">
            <v>0</v>
          </cell>
          <cell r="H122">
            <v>0</v>
          </cell>
          <cell r="I122">
            <v>0</v>
          </cell>
          <cell r="J122">
            <v>0</v>
          </cell>
          <cell r="K122">
            <v>0</v>
          </cell>
          <cell r="L122">
            <v>0</v>
          </cell>
          <cell r="M122">
            <v>0</v>
          </cell>
          <cell r="N122">
            <v>0</v>
          </cell>
          <cell r="O122">
            <v>0</v>
          </cell>
          <cell r="P122">
            <v>0</v>
          </cell>
          <cell r="Q122">
            <v>0</v>
          </cell>
          <cell r="R122">
            <v>0</v>
          </cell>
          <cell r="S122">
            <v>0</v>
          </cell>
        </row>
        <row r="123">
          <cell r="A123">
            <v>2</v>
          </cell>
          <cell r="B123">
            <v>4</v>
          </cell>
          <cell r="E123">
            <v>0</v>
          </cell>
          <cell r="F123">
            <v>0</v>
          </cell>
          <cell r="G123">
            <v>0</v>
          </cell>
          <cell r="H123">
            <v>0</v>
          </cell>
          <cell r="I123">
            <v>0</v>
          </cell>
          <cell r="J123">
            <v>0</v>
          </cell>
          <cell r="K123">
            <v>0</v>
          </cell>
          <cell r="L123">
            <v>0</v>
          </cell>
          <cell r="M123">
            <v>0</v>
          </cell>
          <cell r="N123">
            <v>0</v>
          </cell>
          <cell r="O123">
            <v>0</v>
          </cell>
          <cell r="P123">
            <v>0</v>
          </cell>
          <cell r="Q123">
            <v>0</v>
          </cell>
          <cell r="R123">
            <v>0</v>
          </cell>
          <cell r="S123">
            <v>0</v>
          </cell>
        </row>
        <row r="124">
          <cell r="A124">
            <v>2</v>
          </cell>
          <cell r="B124">
            <v>5</v>
          </cell>
          <cell r="E124">
            <v>0</v>
          </cell>
          <cell r="F124">
            <v>0</v>
          </cell>
          <cell r="G124">
            <v>0</v>
          </cell>
          <cell r="H124">
            <v>0</v>
          </cell>
          <cell r="I124">
            <v>0</v>
          </cell>
          <cell r="J124">
            <v>0</v>
          </cell>
          <cell r="K124">
            <v>0</v>
          </cell>
          <cell r="L124">
            <v>0</v>
          </cell>
          <cell r="M124">
            <v>0</v>
          </cell>
          <cell r="N124">
            <v>0</v>
          </cell>
          <cell r="O124">
            <v>0</v>
          </cell>
          <cell r="P124">
            <v>0</v>
          </cell>
          <cell r="Q124">
            <v>0</v>
          </cell>
          <cell r="R124">
            <v>0</v>
          </cell>
          <cell r="S124">
            <v>0</v>
          </cell>
        </row>
        <row r="125">
          <cell r="A125">
            <v>2</v>
          </cell>
          <cell r="B125">
            <v>6</v>
          </cell>
          <cell r="E125">
            <v>4.8960000000000008</v>
          </cell>
          <cell r="F125">
            <v>0.1</v>
          </cell>
          <cell r="G125">
            <v>0</v>
          </cell>
          <cell r="H125">
            <v>1.4</v>
          </cell>
          <cell r="I125">
            <v>0</v>
          </cell>
          <cell r="J125">
            <v>0</v>
          </cell>
          <cell r="K125">
            <v>0</v>
          </cell>
          <cell r="L125">
            <v>0</v>
          </cell>
          <cell r="M125">
            <v>3.9872439030664752</v>
          </cell>
          <cell r="N125">
            <v>0</v>
          </cell>
          <cell r="O125">
            <v>0</v>
          </cell>
          <cell r="P125">
            <v>0</v>
          </cell>
          <cell r="Q125">
            <v>0</v>
          </cell>
          <cell r="R125">
            <v>0</v>
          </cell>
          <cell r="S125">
            <v>0</v>
          </cell>
        </row>
        <row r="126">
          <cell r="A126">
            <v>2</v>
          </cell>
          <cell r="B126">
            <v>7</v>
          </cell>
          <cell r="E126">
            <v>0</v>
          </cell>
          <cell r="F126">
            <v>0.4</v>
          </cell>
          <cell r="G126">
            <v>0</v>
          </cell>
          <cell r="H126">
            <v>0</v>
          </cell>
          <cell r="I126">
            <v>0</v>
          </cell>
          <cell r="J126">
            <v>0</v>
          </cell>
          <cell r="K126">
            <v>0</v>
          </cell>
          <cell r="L126">
            <v>0</v>
          </cell>
          <cell r="M126">
            <v>0</v>
          </cell>
          <cell r="N126">
            <v>0</v>
          </cell>
          <cell r="O126">
            <v>0</v>
          </cell>
          <cell r="P126">
            <v>0</v>
          </cell>
          <cell r="Q126">
            <v>0</v>
          </cell>
          <cell r="R126">
            <v>0</v>
          </cell>
          <cell r="S126">
            <v>0</v>
          </cell>
        </row>
        <row r="127">
          <cell r="A127">
            <v>2</v>
          </cell>
          <cell r="B127">
            <v>8</v>
          </cell>
          <cell r="E127">
            <v>0</v>
          </cell>
          <cell r="F127">
            <v>0</v>
          </cell>
          <cell r="G127">
            <v>0</v>
          </cell>
          <cell r="H127">
            <v>0</v>
          </cell>
          <cell r="I127">
            <v>0</v>
          </cell>
          <cell r="J127">
            <v>0</v>
          </cell>
          <cell r="K127">
            <v>0</v>
          </cell>
          <cell r="L127">
            <v>0</v>
          </cell>
          <cell r="M127">
            <v>0</v>
          </cell>
          <cell r="N127">
            <v>0</v>
          </cell>
          <cell r="O127">
            <v>0</v>
          </cell>
          <cell r="P127">
            <v>0</v>
          </cell>
          <cell r="Q127">
            <v>0</v>
          </cell>
          <cell r="R127">
            <v>0</v>
          </cell>
          <cell r="S127">
            <v>0</v>
          </cell>
        </row>
        <row r="128">
          <cell r="A128">
            <v>2</v>
          </cell>
          <cell r="B128">
            <v>9</v>
          </cell>
          <cell r="E128">
            <v>0</v>
          </cell>
          <cell r="F128">
            <v>0</v>
          </cell>
          <cell r="G128">
            <v>0</v>
          </cell>
          <cell r="H128">
            <v>0</v>
          </cell>
          <cell r="I128">
            <v>0</v>
          </cell>
          <cell r="J128">
            <v>0</v>
          </cell>
          <cell r="K128">
            <v>0</v>
          </cell>
          <cell r="L128">
            <v>0</v>
          </cell>
          <cell r="M128">
            <v>0</v>
          </cell>
          <cell r="N128">
            <v>0</v>
          </cell>
          <cell r="O128">
            <v>0</v>
          </cell>
          <cell r="P128">
            <v>0</v>
          </cell>
          <cell r="Q128">
            <v>0</v>
          </cell>
          <cell r="R128">
            <v>0</v>
          </cell>
          <cell r="S128">
            <v>0</v>
          </cell>
        </row>
        <row r="129">
          <cell r="A129">
            <v>2</v>
          </cell>
          <cell r="B129">
            <v>10</v>
          </cell>
          <cell r="E129">
            <v>0</v>
          </cell>
          <cell r="F129">
            <v>0</v>
          </cell>
          <cell r="G129">
            <v>0</v>
          </cell>
          <cell r="H129">
            <v>0</v>
          </cell>
          <cell r="I129">
            <v>0</v>
          </cell>
          <cell r="J129">
            <v>0</v>
          </cell>
          <cell r="K129">
            <v>0</v>
          </cell>
          <cell r="L129">
            <v>0</v>
          </cell>
          <cell r="M129">
            <v>0</v>
          </cell>
          <cell r="N129">
            <v>0</v>
          </cell>
          <cell r="O129">
            <v>0</v>
          </cell>
          <cell r="P129">
            <v>0</v>
          </cell>
          <cell r="Q129">
            <v>0</v>
          </cell>
          <cell r="R129">
            <v>0</v>
          </cell>
          <cell r="S129">
            <v>0</v>
          </cell>
        </row>
        <row r="130">
          <cell r="A130">
            <v>3</v>
          </cell>
          <cell r="B130">
            <v>1</v>
          </cell>
          <cell r="E130">
            <v>0</v>
          </cell>
          <cell r="F130">
            <v>0</v>
          </cell>
          <cell r="G130">
            <v>0</v>
          </cell>
          <cell r="H130">
            <v>0</v>
          </cell>
          <cell r="I130">
            <v>0</v>
          </cell>
          <cell r="J130">
            <v>0</v>
          </cell>
          <cell r="K130">
            <v>0</v>
          </cell>
          <cell r="L130">
            <v>0</v>
          </cell>
          <cell r="M130">
            <v>0</v>
          </cell>
          <cell r="N130">
            <v>0</v>
          </cell>
          <cell r="O130">
            <v>0</v>
          </cell>
          <cell r="P130">
            <v>0</v>
          </cell>
          <cell r="Q130">
            <v>0</v>
          </cell>
          <cell r="R130">
            <v>0</v>
          </cell>
          <cell r="S130">
            <v>0</v>
          </cell>
        </row>
        <row r="131">
          <cell r="A131">
            <v>3</v>
          </cell>
          <cell r="B131">
            <v>2</v>
          </cell>
          <cell r="E131">
            <v>0</v>
          </cell>
          <cell r="F131">
            <v>0</v>
          </cell>
          <cell r="G131">
            <v>0</v>
          </cell>
          <cell r="H131">
            <v>0</v>
          </cell>
          <cell r="I131">
            <v>0</v>
          </cell>
          <cell r="J131">
            <v>0</v>
          </cell>
          <cell r="K131">
            <v>0</v>
          </cell>
          <cell r="L131">
            <v>0</v>
          </cell>
          <cell r="M131">
            <v>0</v>
          </cell>
          <cell r="N131">
            <v>0</v>
          </cell>
          <cell r="O131">
            <v>0</v>
          </cell>
          <cell r="P131">
            <v>0</v>
          </cell>
          <cell r="Q131">
            <v>0</v>
          </cell>
          <cell r="R131">
            <v>0</v>
          </cell>
          <cell r="S131">
            <v>0</v>
          </cell>
        </row>
        <row r="132">
          <cell r="A132">
            <v>3</v>
          </cell>
          <cell r="B132">
            <v>3</v>
          </cell>
          <cell r="E132">
            <v>0</v>
          </cell>
          <cell r="F132">
            <v>0</v>
          </cell>
          <cell r="G132">
            <v>0</v>
          </cell>
          <cell r="H132">
            <v>0</v>
          </cell>
          <cell r="I132">
            <v>0</v>
          </cell>
          <cell r="J132">
            <v>0</v>
          </cell>
          <cell r="K132">
            <v>0</v>
          </cell>
          <cell r="L132">
            <v>0</v>
          </cell>
          <cell r="M132">
            <v>0</v>
          </cell>
          <cell r="N132">
            <v>0</v>
          </cell>
          <cell r="O132">
            <v>0</v>
          </cell>
          <cell r="P132">
            <v>0</v>
          </cell>
          <cell r="Q132">
            <v>0</v>
          </cell>
          <cell r="R132">
            <v>0</v>
          </cell>
          <cell r="S132">
            <v>0</v>
          </cell>
        </row>
        <row r="133">
          <cell r="A133">
            <v>3</v>
          </cell>
          <cell r="B133">
            <v>4</v>
          </cell>
          <cell r="E133">
            <v>0</v>
          </cell>
          <cell r="F133">
            <v>0</v>
          </cell>
          <cell r="G133">
            <v>0</v>
          </cell>
          <cell r="H133">
            <v>0</v>
          </cell>
          <cell r="I133">
            <v>0</v>
          </cell>
          <cell r="J133">
            <v>0</v>
          </cell>
          <cell r="K133">
            <v>0</v>
          </cell>
          <cell r="L133">
            <v>0</v>
          </cell>
          <cell r="M133">
            <v>0</v>
          </cell>
          <cell r="N133">
            <v>0</v>
          </cell>
          <cell r="O133">
            <v>0</v>
          </cell>
          <cell r="P133">
            <v>0</v>
          </cell>
          <cell r="Q133">
            <v>0.2</v>
          </cell>
          <cell r="R133">
            <v>0</v>
          </cell>
          <cell r="S133">
            <v>0</v>
          </cell>
        </row>
        <row r="134">
          <cell r="A134">
            <v>3</v>
          </cell>
          <cell r="B134">
            <v>5</v>
          </cell>
          <cell r="E134">
            <v>0</v>
          </cell>
          <cell r="F134">
            <v>0</v>
          </cell>
          <cell r="G134">
            <v>0</v>
          </cell>
          <cell r="H134">
            <v>0</v>
          </cell>
          <cell r="I134">
            <v>0</v>
          </cell>
          <cell r="J134">
            <v>0</v>
          </cell>
          <cell r="K134">
            <v>0</v>
          </cell>
          <cell r="L134">
            <v>0</v>
          </cell>
          <cell r="M134">
            <v>0</v>
          </cell>
          <cell r="N134">
            <v>0</v>
          </cell>
          <cell r="O134">
            <v>0</v>
          </cell>
          <cell r="P134">
            <v>0</v>
          </cell>
          <cell r="Q134">
            <v>0</v>
          </cell>
          <cell r="R134">
            <v>0</v>
          </cell>
          <cell r="S134">
            <v>0</v>
          </cell>
        </row>
        <row r="135">
          <cell r="A135">
            <v>3</v>
          </cell>
          <cell r="B135">
            <v>6</v>
          </cell>
          <cell r="E135">
            <v>4.08</v>
          </cell>
          <cell r="F135">
            <v>0</v>
          </cell>
          <cell r="G135">
            <v>0</v>
          </cell>
          <cell r="H135">
            <v>0</v>
          </cell>
          <cell r="I135">
            <v>0</v>
          </cell>
          <cell r="J135">
            <v>0</v>
          </cell>
          <cell r="K135">
            <v>0</v>
          </cell>
          <cell r="L135">
            <v>0</v>
          </cell>
          <cell r="M135">
            <v>4.4112632469175797</v>
          </cell>
          <cell r="N135">
            <v>0</v>
          </cell>
          <cell r="O135">
            <v>3.0000000000000001E-3</v>
          </cell>
          <cell r="P135">
            <v>2E-3</v>
          </cell>
          <cell r="Q135">
            <v>0</v>
          </cell>
          <cell r="R135">
            <v>0</v>
          </cell>
          <cell r="S135">
            <v>0</v>
          </cell>
        </row>
        <row r="136">
          <cell r="A136">
            <v>3</v>
          </cell>
          <cell r="B136">
            <v>7</v>
          </cell>
          <cell r="E136">
            <v>0</v>
          </cell>
          <cell r="F136">
            <v>0</v>
          </cell>
          <cell r="G136">
            <v>0</v>
          </cell>
          <cell r="H136">
            <v>0</v>
          </cell>
          <cell r="I136">
            <v>0</v>
          </cell>
          <cell r="J136">
            <v>0</v>
          </cell>
          <cell r="K136">
            <v>0</v>
          </cell>
          <cell r="L136">
            <v>0</v>
          </cell>
          <cell r="M136">
            <v>0</v>
          </cell>
          <cell r="N136">
            <v>0</v>
          </cell>
          <cell r="O136">
            <v>0</v>
          </cell>
          <cell r="P136">
            <v>0</v>
          </cell>
          <cell r="Q136">
            <v>0</v>
          </cell>
          <cell r="R136">
            <v>0</v>
          </cell>
          <cell r="S136">
            <v>0</v>
          </cell>
        </row>
        <row r="137">
          <cell r="A137">
            <v>3</v>
          </cell>
          <cell r="B137">
            <v>8</v>
          </cell>
          <cell r="E137">
            <v>0</v>
          </cell>
          <cell r="F137">
            <v>0</v>
          </cell>
          <cell r="G137">
            <v>0</v>
          </cell>
          <cell r="H137">
            <v>0</v>
          </cell>
          <cell r="I137">
            <v>0</v>
          </cell>
          <cell r="J137">
            <v>0</v>
          </cell>
          <cell r="K137">
            <v>0</v>
          </cell>
          <cell r="L137">
            <v>0</v>
          </cell>
          <cell r="M137">
            <v>0</v>
          </cell>
          <cell r="N137">
            <v>0</v>
          </cell>
          <cell r="O137">
            <v>0</v>
          </cell>
          <cell r="P137">
            <v>0</v>
          </cell>
          <cell r="Q137">
            <v>0</v>
          </cell>
          <cell r="R137">
            <v>0</v>
          </cell>
          <cell r="S137">
            <v>0</v>
          </cell>
        </row>
        <row r="138">
          <cell r="A138">
            <v>3</v>
          </cell>
          <cell r="B138">
            <v>9</v>
          </cell>
          <cell r="E138">
            <v>0</v>
          </cell>
          <cell r="F138">
            <v>0</v>
          </cell>
          <cell r="G138">
            <v>0</v>
          </cell>
          <cell r="H138">
            <v>0</v>
          </cell>
          <cell r="I138">
            <v>0</v>
          </cell>
          <cell r="J138">
            <v>0</v>
          </cell>
          <cell r="K138">
            <v>0</v>
          </cell>
          <cell r="L138">
            <v>0</v>
          </cell>
          <cell r="M138">
            <v>0</v>
          </cell>
          <cell r="N138">
            <v>0</v>
          </cell>
          <cell r="O138">
            <v>0</v>
          </cell>
          <cell r="P138">
            <v>0</v>
          </cell>
          <cell r="Q138">
            <v>0</v>
          </cell>
          <cell r="R138">
            <v>0</v>
          </cell>
          <cell r="S138">
            <v>0</v>
          </cell>
        </row>
        <row r="139">
          <cell r="A139">
            <v>3</v>
          </cell>
          <cell r="B139">
            <v>10</v>
          </cell>
          <cell r="E139">
            <v>0</v>
          </cell>
          <cell r="F139">
            <v>0</v>
          </cell>
          <cell r="G139">
            <v>0</v>
          </cell>
          <cell r="H139">
            <v>0</v>
          </cell>
          <cell r="I139">
            <v>0</v>
          </cell>
          <cell r="J139">
            <v>0</v>
          </cell>
          <cell r="K139">
            <v>0</v>
          </cell>
          <cell r="L139">
            <v>0</v>
          </cell>
          <cell r="M139">
            <v>0</v>
          </cell>
          <cell r="N139">
            <v>0</v>
          </cell>
          <cell r="O139">
            <v>0</v>
          </cell>
          <cell r="P139">
            <v>0</v>
          </cell>
          <cell r="Q139">
            <v>0</v>
          </cell>
          <cell r="R139">
            <v>0</v>
          </cell>
          <cell r="S139">
            <v>0</v>
          </cell>
        </row>
        <row r="140">
          <cell r="A140">
            <v>4</v>
          </cell>
          <cell r="B140">
            <v>1</v>
          </cell>
          <cell r="E140">
            <v>0</v>
          </cell>
          <cell r="F140">
            <v>0</v>
          </cell>
          <cell r="G140">
            <v>0</v>
          </cell>
          <cell r="H140">
            <v>0</v>
          </cell>
          <cell r="I140">
            <v>0</v>
          </cell>
          <cell r="J140">
            <v>0</v>
          </cell>
          <cell r="K140">
            <v>0</v>
          </cell>
          <cell r="L140">
            <v>0</v>
          </cell>
          <cell r="M140">
            <v>0</v>
          </cell>
          <cell r="N140">
            <v>0</v>
          </cell>
          <cell r="O140">
            <v>0</v>
          </cell>
          <cell r="P140">
            <v>0</v>
          </cell>
          <cell r="Q140">
            <v>0</v>
          </cell>
          <cell r="R140">
            <v>0</v>
          </cell>
          <cell r="S140">
            <v>0</v>
          </cell>
        </row>
        <row r="141">
          <cell r="A141">
            <v>4</v>
          </cell>
          <cell r="B141">
            <v>2</v>
          </cell>
          <cell r="E141">
            <v>21.857142857142858</v>
          </cell>
          <cell r="F141">
            <v>0</v>
          </cell>
          <cell r="G141">
            <v>0</v>
          </cell>
          <cell r="H141">
            <v>0</v>
          </cell>
          <cell r="I141">
            <v>0</v>
          </cell>
          <cell r="J141">
            <v>0</v>
          </cell>
          <cell r="K141">
            <v>0</v>
          </cell>
          <cell r="L141">
            <v>0</v>
          </cell>
          <cell r="M141">
            <v>0</v>
          </cell>
          <cell r="N141">
            <v>0</v>
          </cell>
          <cell r="O141">
            <v>0</v>
          </cell>
          <cell r="P141">
            <v>0</v>
          </cell>
          <cell r="Q141">
            <v>0</v>
          </cell>
          <cell r="R141">
            <v>0</v>
          </cell>
          <cell r="S141">
            <v>0</v>
          </cell>
        </row>
        <row r="142">
          <cell r="A142">
            <v>4</v>
          </cell>
          <cell r="B142">
            <v>3</v>
          </cell>
          <cell r="E142">
            <v>0</v>
          </cell>
          <cell r="F142">
            <v>0</v>
          </cell>
          <cell r="G142">
            <v>3.6428571428571432</v>
          </cell>
          <cell r="H142">
            <v>0</v>
          </cell>
          <cell r="I142">
            <v>0</v>
          </cell>
          <cell r="J142">
            <v>0</v>
          </cell>
          <cell r="K142">
            <v>0</v>
          </cell>
          <cell r="L142">
            <v>0</v>
          </cell>
          <cell r="M142">
            <v>0</v>
          </cell>
          <cell r="N142">
            <v>0</v>
          </cell>
          <cell r="O142">
            <v>0</v>
          </cell>
          <cell r="P142">
            <v>0</v>
          </cell>
          <cell r="Q142">
            <v>0</v>
          </cell>
          <cell r="R142">
            <v>0</v>
          </cell>
          <cell r="S142">
            <v>0</v>
          </cell>
        </row>
        <row r="143">
          <cell r="A143">
            <v>4</v>
          </cell>
          <cell r="B143">
            <v>4</v>
          </cell>
          <cell r="E143">
            <v>0</v>
          </cell>
          <cell r="F143">
            <v>0</v>
          </cell>
          <cell r="G143">
            <v>0</v>
          </cell>
          <cell r="H143">
            <v>0</v>
          </cell>
          <cell r="I143">
            <v>0</v>
          </cell>
          <cell r="J143">
            <v>0</v>
          </cell>
          <cell r="K143">
            <v>0</v>
          </cell>
          <cell r="L143">
            <v>0</v>
          </cell>
          <cell r="M143">
            <v>0</v>
          </cell>
          <cell r="N143">
            <v>0</v>
          </cell>
          <cell r="O143">
            <v>0</v>
          </cell>
          <cell r="P143">
            <v>0</v>
          </cell>
          <cell r="Q143">
            <v>0</v>
          </cell>
          <cell r="R143">
            <v>0</v>
          </cell>
          <cell r="S143">
            <v>0</v>
          </cell>
        </row>
        <row r="144">
          <cell r="A144">
            <v>4</v>
          </cell>
          <cell r="B144">
            <v>5</v>
          </cell>
          <cell r="E144">
            <v>0</v>
          </cell>
          <cell r="F144">
            <v>0</v>
          </cell>
          <cell r="G144">
            <v>0</v>
          </cell>
          <cell r="H144">
            <v>0</v>
          </cell>
          <cell r="I144">
            <v>0</v>
          </cell>
          <cell r="J144">
            <v>0</v>
          </cell>
          <cell r="K144">
            <v>0</v>
          </cell>
          <cell r="L144">
            <v>0</v>
          </cell>
          <cell r="M144">
            <v>0</v>
          </cell>
          <cell r="N144">
            <v>0</v>
          </cell>
          <cell r="O144">
            <v>0</v>
          </cell>
          <cell r="P144">
            <v>0</v>
          </cell>
          <cell r="Q144">
            <v>0</v>
          </cell>
          <cell r="R144">
            <v>0</v>
          </cell>
          <cell r="S144">
            <v>0</v>
          </cell>
        </row>
        <row r="145">
          <cell r="A145">
            <v>4</v>
          </cell>
          <cell r="B145">
            <v>6</v>
          </cell>
          <cell r="E145">
            <v>4.895999999999999</v>
          </cell>
          <cell r="F145">
            <v>0.4</v>
          </cell>
          <cell r="G145">
            <v>0</v>
          </cell>
          <cell r="H145">
            <v>0</v>
          </cell>
          <cell r="I145">
            <v>0</v>
          </cell>
          <cell r="J145">
            <v>0</v>
          </cell>
          <cell r="K145">
            <v>0</v>
          </cell>
          <cell r="L145">
            <v>0</v>
          </cell>
          <cell r="M145">
            <v>0.32548929820950812</v>
          </cell>
          <cell r="N145">
            <v>0</v>
          </cell>
          <cell r="O145">
            <v>3.0000000000000001E-3</v>
          </cell>
          <cell r="P145">
            <v>2E-3</v>
          </cell>
          <cell r="Q145">
            <v>0.2</v>
          </cell>
          <cell r="R145">
            <v>0</v>
          </cell>
          <cell r="S145">
            <v>0</v>
          </cell>
        </row>
        <row r="146">
          <cell r="A146">
            <v>4</v>
          </cell>
          <cell r="B146">
            <v>7</v>
          </cell>
          <cell r="E146">
            <v>0</v>
          </cell>
          <cell r="F146">
            <v>0.1</v>
          </cell>
          <cell r="G146">
            <v>0</v>
          </cell>
          <cell r="H146">
            <v>0</v>
          </cell>
          <cell r="I146">
            <v>0</v>
          </cell>
          <cell r="J146">
            <v>0</v>
          </cell>
          <cell r="K146">
            <v>0</v>
          </cell>
          <cell r="L146">
            <v>0</v>
          </cell>
          <cell r="M146">
            <v>0</v>
          </cell>
          <cell r="N146">
            <v>0</v>
          </cell>
          <cell r="O146">
            <v>0</v>
          </cell>
          <cell r="P146">
            <v>0</v>
          </cell>
          <cell r="Q146">
            <v>0</v>
          </cell>
          <cell r="R146">
            <v>0</v>
          </cell>
          <cell r="S146">
            <v>0</v>
          </cell>
        </row>
        <row r="147">
          <cell r="A147">
            <v>4</v>
          </cell>
          <cell r="B147">
            <v>8</v>
          </cell>
          <cell r="E147">
            <v>0</v>
          </cell>
          <cell r="F147">
            <v>0</v>
          </cell>
          <cell r="G147">
            <v>0</v>
          </cell>
          <cell r="H147">
            <v>0</v>
          </cell>
          <cell r="I147">
            <v>0</v>
          </cell>
          <cell r="J147">
            <v>0</v>
          </cell>
          <cell r="K147">
            <v>0</v>
          </cell>
          <cell r="L147">
            <v>0</v>
          </cell>
          <cell r="M147">
            <v>0</v>
          </cell>
          <cell r="N147">
            <v>0</v>
          </cell>
          <cell r="O147">
            <v>0</v>
          </cell>
          <cell r="P147">
            <v>0</v>
          </cell>
          <cell r="Q147">
            <v>0</v>
          </cell>
          <cell r="R147">
            <v>0</v>
          </cell>
          <cell r="S147">
            <v>0</v>
          </cell>
        </row>
        <row r="148">
          <cell r="A148">
            <v>4</v>
          </cell>
          <cell r="B148">
            <v>9</v>
          </cell>
          <cell r="E148">
            <v>0</v>
          </cell>
          <cell r="F148">
            <v>0</v>
          </cell>
          <cell r="G148">
            <v>0</v>
          </cell>
          <cell r="H148">
            <v>0</v>
          </cell>
          <cell r="I148">
            <v>0</v>
          </cell>
          <cell r="J148">
            <v>0</v>
          </cell>
          <cell r="K148">
            <v>0</v>
          </cell>
          <cell r="L148">
            <v>0</v>
          </cell>
          <cell r="M148">
            <v>0</v>
          </cell>
          <cell r="N148">
            <v>0</v>
          </cell>
          <cell r="O148">
            <v>0</v>
          </cell>
          <cell r="P148">
            <v>0</v>
          </cell>
          <cell r="Q148">
            <v>0</v>
          </cell>
          <cell r="R148">
            <v>0</v>
          </cell>
          <cell r="S148">
            <v>0</v>
          </cell>
        </row>
        <row r="149">
          <cell r="A149">
            <v>4</v>
          </cell>
          <cell r="B149">
            <v>10</v>
          </cell>
          <cell r="E149">
            <v>0</v>
          </cell>
          <cell r="F149">
            <v>0</v>
          </cell>
          <cell r="G149">
            <v>0</v>
          </cell>
          <cell r="H149">
            <v>0</v>
          </cell>
          <cell r="I149">
            <v>0</v>
          </cell>
          <cell r="J149">
            <v>0</v>
          </cell>
          <cell r="K149">
            <v>0</v>
          </cell>
          <cell r="L149">
            <v>0</v>
          </cell>
          <cell r="M149">
            <v>0</v>
          </cell>
          <cell r="N149">
            <v>0</v>
          </cell>
          <cell r="O149">
            <v>0</v>
          </cell>
          <cell r="P149">
            <v>0</v>
          </cell>
          <cell r="Q149">
            <v>0</v>
          </cell>
          <cell r="R149">
            <v>0</v>
          </cell>
          <cell r="S149">
            <v>0</v>
          </cell>
        </row>
        <row r="150">
          <cell r="A150">
            <v>5</v>
          </cell>
          <cell r="B150">
            <v>1</v>
          </cell>
          <cell r="E150">
            <v>0</v>
          </cell>
          <cell r="F150">
            <v>0</v>
          </cell>
          <cell r="G150">
            <v>0</v>
          </cell>
          <cell r="H150">
            <v>0</v>
          </cell>
          <cell r="I150">
            <v>0</v>
          </cell>
          <cell r="J150">
            <v>0</v>
          </cell>
          <cell r="K150">
            <v>0</v>
          </cell>
          <cell r="L150">
            <v>0</v>
          </cell>
          <cell r="M150">
            <v>0</v>
          </cell>
          <cell r="N150">
            <v>0</v>
          </cell>
          <cell r="O150">
            <v>0</v>
          </cell>
          <cell r="P150">
            <v>0</v>
          </cell>
          <cell r="Q150">
            <v>0</v>
          </cell>
          <cell r="R150">
            <v>0</v>
          </cell>
          <cell r="S150">
            <v>0</v>
          </cell>
        </row>
        <row r="151">
          <cell r="A151">
            <v>5</v>
          </cell>
          <cell r="B151">
            <v>2</v>
          </cell>
          <cell r="E151">
            <v>21.857142857142858</v>
          </cell>
          <cell r="F151">
            <v>0</v>
          </cell>
          <cell r="G151">
            <v>0</v>
          </cell>
          <cell r="H151">
            <v>0</v>
          </cell>
          <cell r="I151">
            <v>0</v>
          </cell>
          <cell r="J151">
            <v>0</v>
          </cell>
          <cell r="K151">
            <v>0</v>
          </cell>
          <cell r="L151">
            <v>0</v>
          </cell>
          <cell r="M151">
            <v>0</v>
          </cell>
          <cell r="N151">
            <v>0</v>
          </cell>
          <cell r="O151">
            <v>0</v>
          </cell>
          <cell r="P151">
            <v>0</v>
          </cell>
          <cell r="Q151">
            <v>0</v>
          </cell>
          <cell r="R151">
            <v>0</v>
          </cell>
          <cell r="S151">
            <v>0</v>
          </cell>
        </row>
        <row r="152">
          <cell r="A152">
            <v>5</v>
          </cell>
          <cell r="B152">
            <v>3</v>
          </cell>
          <cell r="E152">
            <v>0</v>
          </cell>
          <cell r="F152">
            <v>0</v>
          </cell>
          <cell r="G152">
            <v>3.6428571428571428</v>
          </cell>
          <cell r="H152">
            <v>0</v>
          </cell>
          <cell r="I152">
            <v>0</v>
          </cell>
          <cell r="J152">
            <v>0</v>
          </cell>
          <cell r="K152">
            <v>0</v>
          </cell>
          <cell r="L152">
            <v>0</v>
          </cell>
          <cell r="M152">
            <v>0</v>
          </cell>
          <cell r="N152">
            <v>0</v>
          </cell>
          <cell r="O152">
            <v>0</v>
          </cell>
          <cell r="P152">
            <v>0</v>
          </cell>
          <cell r="Q152">
            <v>0</v>
          </cell>
          <cell r="R152">
            <v>0</v>
          </cell>
          <cell r="S152">
            <v>0</v>
          </cell>
        </row>
        <row r="153">
          <cell r="A153">
            <v>5</v>
          </cell>
          <cell r="B153">
            <v>4</v>
          </cell>
          <cell r="E153">
            <v>0</v>
          </cell>
          <cell r="F153">
            <v>0</v>
          </cell>
          <cell r="G153">
            <v>0</v>
          </cell>
          <cell r="H153">
            <v>0</v>
          </cell>
          <cell r="I153">
            <v>0</v>
          </cell>
          <cell r="J153">
            <v>0</v>
          </cell>
          <cell r="K153">
            <v>0</v>
          </cell>
          <cell r="L153">
            <v>0</v>
          </cell>
          <cell r="M153">
            <v>0</v>
          </cell>
          <cell r="N153">
            <v>0</v>
          </cell>
          <cell r="O153">
            <v>0</v>
          </cell>
          <cell r="P153">
            <v>0</v>
          </cell>
          <cell r="Q153">
            <v>0</v>
          </cell>
          <cell r="R153">
            <v>0</v>
          </cell>
          <cell r="S153">
            <v>0</v>
          </cell>
        </row>
        <row r="154">
          <cell r="A154">
            <v>5</v>
          </cell>
          <cell r="B154">
            <v>5</v>
          </cell>
          <cell r="E154">
            <v>0</v>
          </cell>
          <cell r="F154">
            <v>0</v>
          </cell>
          <cell r="G154">
            <v>0</v>
          </cell>
          <cell r="H154">
            <v>0</v>
          </cell>
          <cell r="I154">
            <v>0</v>
          </cell>
          <cell r="J154">
            <v>0</v>
          </cell>
          <cell r="K154">
            <v>0</v>
          </cell>
          <cell r="L154">
            <v>0</v>
          </cell>
          <cell r="M154">
            <v>0</v>
          </cell>
          <cell r="N154">
            <v>0</v>
          </cell>
          <cell r="O154">
            <v>0</v>
          </cell>
          <cell r="P154">
            <v>0</v>
          </cell>
          <cell r="Q154">
            <v>0</v>
          </cell>
          <cell r="R154">
            <v>0</v>
          </cell>
          <cell r="S154">
            <v>0</v>
          </cell>
        </row>
        <row r="155">
          <cell r="A155">
            <v>5</v>
          </cell>
          <cell r="B155">
            <v>6</v>
          </cell>
          <cell r="E155">
            <v>6.0451999999999995</v>
          </cell>
          <cell r="F155">
            <v>0</v>
          </cell>
          <cell r="G155">
            <v>0</v>
          </cell>
          <cell r="H155">
            <v>0</v>
          </cell>
          <cell r="I155">
            <v>0</v>
          </cell>
          <cell r="J155">
            <v>0</v>
          </cell>
          <cell r="K155">
            <v>0</v>
          </cell>
          <cell r="L155">
            <v>0</v>
          </cell>
          <cell r="M155">
            <v>3.0514621707141392</v>
          </cell>
          <cell r="N155">
            <v>0</v>
          </cell>
          <cell r="O155">
            <v>3.0000000000000001E-3</v>
          </cell>
          <cell r="P155">
            <v>2E-3</v>
          </cell>
          <cell r="Q155">
            <v>0.2</v>
          </cell>
          <cell r="R155">
            <v>0</v>
          </cell>
          <cell r="S155">
            <v>0</v>
          </cell>
        </row>
        <row r="156">
          <cell r="A156">
            <v>5</v>
          </cell>
          <cell r="B156">
            <v>7</v>
          </cell>
          <cell r="E156">
            <v>0</v>
          </cell>
          <cell r="F156">
            <v>0</v>
          </cell>
          <cell r="G156">
            <v>0</v>
          </cell>
          <cell r="H156">
            <v>0</v>
          </cell>
          <cell r="I156">
            <v>0</v>
          </cell>
          <cell r="J156">
            <v>0</v>
          </cell>
          <cell r="K156">
            <v>0</v>
          </cell>
          <cell r="L156">
            <v>0</v>
          </cell>
          <cell r="M156">
            <v>0</v>
          </cell>
          <cell r="N156">
            <v>0</v>
          </cell>
          <cell r="O156">
            <v>0</v>
          </cell>
          <cell r="P156">
            <v>0</v>
          </cell>
          <cell r="Q156">
            <v>0</v>
          </cell>
          <cell r="R156">
            <v>0</v>
          </cell>
          <cell r="S156">
            <v>0</v>
          </cell>
        </row>
        <row r="157">
          <cell r="A157">
            <v>5</v>
          </cell>
          <cell r="B157">
            <v>8</v>
          </cell>
          <cell r="E157">
            <v>0</v>
          </cell>
          <cell r="F157">
            <v>0</v>
          </cell>
          <cell r="G157">
            <v>0</v>
          </cell>
          <cell r="H157">
            <v>0</v>
          </cell>
          <cell r="I157">
            <v>0</v>
          </cell>
          <cell r="J157">
            <v>0</v>
          </cell>
          <cell r="K157">
            <v>0</v>
          </cell>
          <cell r="L157">
            <v>0</v>
          </cell>
          <cell r="M157">
            <v>0</v>
          </cell>
          <cell r="N157">
            <v>0</v>
          </cell>
          <cell r="O157">
            <v>0</v>
          </cell>
          <cell r="P157">
            <v>0</v>
          </cell>
          <cell r="Q157">
            <v>0</v>
          </cell>
          <cell r="R157">
            <v>0</v>
          </cell>
          <cell r="S157">
            <v>0</v>
          </cell>
        </row>
        <row r="158">
          <cell r="A158">
            <v>5</v>
          </cell>
          <cell r="B158">
            <v>9</v>
          </cell>
          <cell r="E158">
            <v>0</v>
          </cell>
          <cell r="F158">
            <v>0</v>
          </cell>
          <cell r="G158">
            <v>0</v>
          </cell>
          <cell r="H158">
            <v>0</v>
          </cell>
          <cell r="I158">
            <v>0</v>
          </cell>
          <cell r="J158">
            <v>0</v>
          </cell>
          <cell r="K158">
            <v>0</v>
          </cell>
          <cell r="L158">
            <v>0</v>
          </cell>
          <cell r="M158">
            <v>0</v>
          </cell>
          <cell r="N158">
            <v>0</v>
          </cell>
          <cell r="O158">
            <v>0</v>
          </cell>
          <cell r="P158">
            <v>0</v>
          </cell>
          <cell r="Q158">
            <v>0</v>
          </cell>
          <cell r="R158">
            <v>0</v>
          </cell>
          <cell r="S158">
            <v>0</v>
          </cell>
        </row>
        <row r="159">
          <cell r="A159">
            <v>5</v>
          </cell>
          <cell r="B159">
            <v>10</v>
          </cell>
          <cell r="E159">
            <v>0</v>
          </cell>
          <cell r="F159">
            <v>0</v>
          </cell>
          <cell r="G159">
            <v>0</v>
          </cell>
          <cell r="H159">
            <v>0</v>
          </cell>
          <cell r="I159">
            <v>0</v>
          </cell>
          <cell r="J159">
            <v>0</v>
          </cell>
          <cell r="K159">
            <v>0</v>
          </cell>
          <cell r="L159">
            <v>0</v>
          </cell>
          <cell r="M159">
            <v>0</v>
          </cell>
          <cell r="N159">
            <v>0</v>
          </cell>
          <cell r="O159">
            <v>0</v>
          </cell>
          <cell r="P159">
            <v>0</v>
          </cell>
          <cell r="Q159">
            <v>0</v>
          </cell>
          <cell r="R159">
            <v>0</v>
          </cell>
          <cell r="S159">
            <v>0</v>
          </cell>
        </row>
      </sheetData>
      <sheetData sheetId="16"/>
      <sheetData sheetId="17"/>
      <sheetData sheetId="18"/>
      <sheetData sheetId="19">
        <row r="3">
          <cell r="AA3" t="str">
            <v xml:space="preserve">SA Crude steel production </v>
          </cell>
        </row>
      </sheetData>
      <sheetData sheetId="20">
        <row r="5">
          <cell r="C5">
            <v>4474699</v>
          </cell>
        </row>
      </sheetData>
      <sheetData sheetId="21"/>
      <sheetData sheetId="2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cess Emission Source Summary"/>
      <sheetName val="Improving Energy Efficiency"/>
      <sheetName val="Clinker to Cement Ratio"/>
      <sheetName val="Alternative Kiln Fuels"/>
      <sheetName val="Emerging and Innovative Tech"/>
      <sheetName val="CO2 Emissions"/>
      <sheetName val="Plant Data in SA"/>
      <sheetName val="G61 Scenarios Modelled"/>
      <sheetName val="Data for SATIM"/>
      <sheetName val="SATIM Scenarios and input"/>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NSv2-692-Home"/>
      <sheetName val="Index"/>
      <sheetName val="RES"/>
      <sheetName val="ANSv2-692-REGIONS"/>
      <sheetName val="ANSv2-692-Commodities"/>
      <sheetName val="Commodities_BASE"/>
      <sheetName val="ANSv2-692-Processes"/>
      <sheetName val="ANSv2-692-Constraints"/>
      <sheetName val="ANSv2-692-CommData"/>
      <sheetName val="ANSv2-692-ProcData"/>
      <sheetName val="Processes_BASE"/>
      <sheetName val="ProcData_CCS"/>
      <sheetName val="Storage supply curve"/>
      <sheetName val="Elc intensity Capture"/>
      <sheetName val="ANSv2-692-ConstrData"/>
      <sheetName val="ANSv2-692-ITEMS"/>
      <sheetName val="ANSv2-692-TS DATA"/>
      <sheetName val="ANSv2-692-TID DATA"/>
      <sheetName val="ANSv2-692-TS&amp;TID DATA"/>
      <sheetName val="ANSv2-692-TS TRADE"/>
      <sheetName val="ANSv2-692-TID TRADE"/>
      <sheetName val="ANSv2-692-TS&amp;TID TRADE"/>
    </sheetNames>
    <sheetDataSet>
      <sheetData sheetId="0"/>
      <sheetData sheetId="1"/>
      <sheetData sheetId="2">
        <row r="2">
          <cell r="K2" t="str">
            <v>CO2SPIFM</v>
          </cell>
        </row>
        <row r="3">
          <cell r="K3" t="str">
            <v>Process Emissions FerroManganese South Africa</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12 EB for NMM"/>
      <sheetName val="2012SATIM outputs"/>
      <sheetName val="Napp - Cement"/>
      <sheetName val="Glass websearch"/>
      <sheetName val="SATIM2006ouputs subsusectors"/>
      <sheetName val="Cement RES - Tamaryn"/>
    </sheetNames>
    <sheetDataSet>
      <sheetData sheetId="0">
        <row r="45">
          <cell r="X45">
            <v>3.2959999999999998</v>
          </cell>
        </row>
        <row r="49">
          <cell r="X49">
            <v>14.27</v>
          </cell>
        </row>
        <row r="56">
          <cell r="X56">
            <v>1.27</v>
          </cell>
        </row>
        <row r="59">
          <cell r="X59">
            <v>1.2</v>
          </cell>
        </row>
      </sheetData>
      <sheetData sheetId="1" refreshError="1"/>
      <sheetData sheetId="2" refreshError="1"/>
      <sheetData sheetId="3" refreshError="1"/>
      <sheetData sheetId="4" refreshError="1"/>
      <sheetData sheetId="5" refreshError="1"/>
    </sheetDataSet>
  </externalBook>
</externalLink>
</file>

<file path=xl/persons/person.xml><?xml version="1.0" encoding="utf-8"?>
<personList xmlns="http://schemas.microsoft.com/office/spreadsheetml/2018/threadedcomments" xmlns:x="http://schemas.openxmlformats.org/spreadsheetml/2006/main">
  <person displayName="Bryce McCall" id="{BD843D15-8719-4389-9917-6E7DE11B41FD}" userId="Bryce McCal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P19" dT="2020-06-29T09:04:00.56" personId="{BD843D15-8719-4389-9917-6E7DE11B41FD}" id="{94A75F79-7F1E-4E56-B3E2-65E995F08A97}">
    <text>I think this is the coal ash they add to the clay brick itself. Unclear if this is the coal amount used to burn in the power station resulting in the ash component going into the brick or not.</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6.xml"/><Relationship Id="rId1" Type="http://schemas.openxmlformats.org/officeDocument/2006/relationships/hyperlink" Target="https://www.claybrick.org/lca-life-cycle-assessment-clay-brick-walling-south-africa" TargetMode="External"/><Relationship Id="rId5" Type="http://schemas.microsoft.com/office/2017/10/relationships/threadedComment" Target="../threadedComments/threadedComment1.xml"/><Relationship Id="rId4" Type="http://schemas.openxmlformats.org/officeDocument/2006/relationships/comments" Target="../comments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1.bin"/><Relationship Id="rId1" Type="http://schemas.openxmlformats.org/officeDocument/2006/relationships/hyperlink" Target="https://www.afrisam.co.za/uploads/documents/Cementitious_materials_for_concrete.pdf"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00B050"/>
  </sheetPr>
  <dimension ref="A1:S385"/>
  <sheetViews>
    <sheetView zoomScaleNormal="100" workbookViewId="0">
      <selection activeCell="G24" sqref="G24"/>
    </sheetView>
  </sheetViews>
  <sheetFormatPr defaultColWidth="11" defaultRowHeight="15.75"/>
  <cols>
    <col min="1" max="1" width="15.875" customWidth="1"/>
    <col min="2" max="3" width="20" bestFit="1" customWidth="1"/>
    <col min="4" max="4" width="10.875" bestFit="1" customWidth="1"/>
  </cols>
  <sheetData>
    <row r="1" spans="1:4">
      <c r="B1" s="329" t="s">
        <v>11</v>
      </c>
      <c r="C1" s="330"/>
      <c r="D1" s="331"/>
    </row>
    <row r="2" spans="1:4">
      <c r="B2" s="4" t="s">
        <v>8</v>
      </c>
      <c r="C2" s="4" t="s">
        <v>10</v>
      </c>
      <c r="D2" s="4" t="s">
        <v>9</v>
      </c>
    </row>
    <row r="3" spans="1:4" ht="31.5">
      <c r="A3" s="1" t="s">
        <v>0</v>
      </c>
      <c r="B3" s="3"/>
      <c r="C3" s="3"/>
      <c r="D3" s="3"/>
    </row>
    <row r="4" spans="1:4" ht="31.5">
      <c r="A4" s="5" t="s">
        <v>1</v>
      </c>
      <c r="B4" s="3"/>
      <c r="C4" s="3"/>
      <c r="D4" s="3"/>
    </row>
    <row r="5" spans="1:4" ht="31.5">
      <c r="A5" s="5" t="s">
        <v>2</v>
      </c>
      <c r="B5" s="3"/>
      <c r="C5" s="3"/>
      <c r="D5" s="3"/>
    </row>
    <row r="6" spans="1:4">
      <c r="A6" s="5" t="s">
        <v>3</v>
      </c>
      <c r="B6" s="3"/>
      <c r="C6" s="3"/>
      <c r="D6" s="3"/>
    </row>
    <row r="7" spans="1:4" ht="47.25">
      <c r="A7" s="2" t="s">
        <v>4</v>
      </c>
      <c r="B7" s="3"/>
      <c r="C7" s="3"/>
      <c r="D7" s="3"/>
    </row>
    <row r="8" spans="1:4" ht="47.25">
      <c r="A8" s="5" t="s">
        <v>6</v>
      </c>
      <c r="B8" s="3"/>
      <c r="C8" s="3"/>
      <c r="D8" s="3"/>
    </row>
    <row r="9" spans="1:4" ht="31.5">
      <c r="A9" s="5" t="s">
        <v>7</v>
      </c>
      <c r="B9" s="3"/>
      <c r="C9" s="3"/>
      <c r="D9" s="3"/>
    </row>
    <row r="11" spans="1:4">
      <c r="A11" s="6"/>
      <c r="B11" s="6"/>
      <c r="C11" s="6"/>
      <c r="D11" s="6"/>
    </row>
    <row r="12" spans="1:4">
      <c r="A12" s="6"/>
      <c r="B12" s="6"/>
      <c r="C12" s="6"/>
      <c r="D12" s="6"/>
    </row>
    <row r="13" spans="1:4">
      <c r="A13" s="6"/>
      <c r="B13" s="6"/>
      <c r="C13" s="6"/>
      <c r="D13" s="6"/>
    </row>
    <row r="14" spans="1:4">
      <c r="A14" s="6"/>
      <c r="B14" s="6"/>
      <c r="C14" s="6"/>
      <c r="D14" s="6"/>
    </row>
    <row r="15" spans="1:4">
      <c r="A15" s="6"/>
      <c r="B15" s="6"/>
      <c r="C15" s="6"/>
      <c r="D15" s="6"/>
    </row>
    <row r="16" spans="1:4">
      <c r="A16" s="6"/>
      <c r="B16" s="6"/>
      <c r="C16" s="6"/>
      <c r="D16" s="6"/>
    </row>
    <row r="17" spans="1:4">
      <c r="A17" s="6"/>
      <c r="B17" s="6"/>
      <c r="C17" s="6"/>
      <c r="D17" s="6"/>
    </row>
    <row r="18" spans="1:4">
      <c r="A18" s="6"/>
      <c r="B18" s="6"/>
      <c r="C18" s="6"/>
      <c r="D18" s="6"/>
    </row>
    <row r="19" spans="1:4">
      <c r="A19" s="6"/>
      <c r="B19" s="6"/>
      <c r="C19" s="6"/>
      <c r="D19" s="6"/>
    </row>
    <row r="20" spans="1:4">
      <c r="A20" s="6"/>
      <c r="B20" s="6"/>
      <c r="C20" s="6"/>
      <c r="D20" s="6"/>
    </row>
    <row r="21" spans="1:4">
      <c r="A21" s="6"/>
      <c r="B21" s="6"/>
      <c r="C21" s="6"/>
      <c r="D21" s="6"/>
    </row>
    <row r="22" spans="1:4">
      <c r="A22" s="6"/>
      <c r="B22" s="6"/>
      <c r="C22" s="6"/>
      <c r="D22" s="6"/>
    </row>
    <row r="23" spans="1:4">
      <c r="A23" s="6"/>
      <c r="B23" s="6"/>
      <c r="C23" s="6"/>
      <c r="D23" s="6"/>
    </row>
    <row r="24" spans="1:4">
      <c r="A24" s="6"/>
      <c r="B24" s="6"/>
      <c r="C24" s="6"/>
      <c r="D24" s="6"/>
    </row>
    <row r="25" spans="1:4">
      <c r="A25" s="6"/>
      <c r="B25" s="6"/>
      <c r="C25" s="6"/>
      <c r="D25" s="6"/>
    </row>
    <row r="26" spans="1:4">
      <c r="A26" s="6"/>
      <c r="B26" s="6"/>
      <c r="C26" s="6"/>
      <c r="D26" s="6"/>
    </row>
    <row r="27" spans="1:4">
      <c r="A27" s="6"/>
      <c r="B27" s="6"/>
      <c r="C27" s="6"/>
      <c r="D27" s="6"/>
    </row>
    <row r="28" spans="1:4">
      <c r="A28" s="6"/>
      <c r="B28" s="6"/>
      <c r="C28" s="6"/>
      <c r="D28" s="6"/>
    </row>
    <row r="49" spans="1:6" ht="36">
      <c r="A49" s="332" t="s">
        <v>12</v>
      </c>
      <c r="B49" s="332"/>
      <c r="C49" s="332"/>
      <c r="D49" s="332"/>
      <c r="E49" s="332"/>
      <c r="F49" s="332"/>
    </row>
    <row r="81" spans="1:11" ht="36">
      <c r="A81" s="332" t="s">
        <v>13</v>
      </c>
      <c r="B81" s="332"/>
      <c r="C81" s="332"/>
      <c r="D81" s="332"/>
      <c r="E81" s="332"/>
      <c r="F81" s="332"/>
      <c r="G81" s="332"/>
      <c r="H81" s="332"/>
      <c r="I81" s="332"/>
      <c r="J81" s="332"/>
      <c r="K81" s="332"/>
    </row>
    <row r="98" spans="9:9">
      <c r="I98" t="s">
        <v>14</v>
      </c>
    </row>
    <row r="133" spans="2:17">
      <c r="B133" t="s">
        <v>232</v>
      </c>
    </row>
    <row r="134" spans="2:17">
      <c r="B134" s="67" t="s">
        <v>233</v>
      </c>
      <c r="C134" s="68"/>
      <c r="D134" s="68"/>
      <c r="E134" s="68"/>
      <c r="F134" s="68"/>
      <c r="G134" s="68"/>
      <c r="H134" s="68"/>
      <c r="I134" s="68"/>
      <c r="J134" s="65"/>
    </row>
    <row r="135" spans="2:17">
      <c r="B135" s="69"/>
      <c r="C135" s="3"/>
      <c r="D135" s="3">
        <v>2016</v>
      </c>
      <c r="E135" s="3" t="s">
        <v>222</v>
      </c>
      <c r="F135" s="3" t="s">
        <v>223</v>
      </c>
      <c r="G135" s="3" t="s">
        <v>224</v>
      </c>
      <c r="H135" s="3" t="s">
        <v>225</v>
      </c>
      <c r="I135" s="64"/>
      <c r="J135" s="61"/>
      <c r="M135">
        <v>2016</v>
      </c>
      <c r="N135">
        <v>2020</v>
      </c>
      <c r="O135">
        <v>2030</v>
      </c>
      <c r="P135">
        <v>2040</v>
      </c>
      <c r="Q135">
        <v>2050</v>
      </c>
    </row>
    <row r="136" spans="2:17">
      <c r="B136" s="69"/>
      <c r="C136" s="3" t="s">
        <v>226</v>
      </c>
      <c r="D136" s="71">
        <v>2.8645648986503121E-2</v>
      </c>
      <c r="E136" s="71">
        <v>4.3780843997669593E-2</v>
      </c>
      <c r="F136" s="71">
        <v>5.2486481804438351E-2</v>
      </c>
      <c r="G136" s="71">
        <v>5.289526401038467E-2</v>
      </c>
      <c r="H136" s="71">
        <v>5.272588447164555E-2</v>
      </c>
      <c r="I136" s="64"/>
      <c r="J136" s="61"/>
      <c r="L136" t="s">
        <v>234</v>
      </c>
      <c r="M136" s="72">
        <f>D136+D137</f>
        <v>0.10652319313126285</v>
      </c>
      <c r="N136" s="72">
        <f>E136+E137</f>
        <v>0.13725637983933467</v>
      </c>
      <c r="O136" s="72">
        <f>F136+F137</f>
        <v>0.19319535977016586</v>
      </c>
      <c r="P136" s="72">
        <f>G136+G137</f>
        <v>0.21309758297986037</v>
      </c>
      <c r="Q136" s="72">
        <f>H136+H137</f>
        <v>0.23150220085137174</v>
      </c>
    </row>
    <row r="137" spans="2:17">
      <c r="B137" s="69"/>
      <c r="C137" s="3" t="s">
        <v>227</v>
      </c>
      <c r="D137" s="71">
        <v>7.7877544144759725E-2</v>
      </c>
      <c r="E137" s="71">
        <v>9.3475535841665083E-2</v>
      </c>
      <c r="F137" s="71">
        <v>0.14070887796572751</v>
      </c>
      <c r="G137" s="71">
        <v>0.1602023189694757</v>
      </c>
      <c r="H137" s="71">
        <v>0.17877631637972619</v>
      </c>
      <c r="I137" s="64"/>
      <c r="J137" s="61"/>
    </row>
    <row r="138" spans="2:17">
      <c r="B138" s="69"/>
      <c r="C138" s="3" t="s">
        <v>228</v>
      </c>
      <c r="D138" s="71">
        <v>7.2134406695142955E-2</v>
      </c>
      <c r="E138" s="71">
        <v>7.2071908001680007E-2</v>
      </c>
      <c r="F138" s="71">
        <v>7.3147985661147039E-2</v>
      </c>
      <c r="G138" s="71">
        <v>7.4020758498744399E-2</v>
      </c>
      <c r="H138" s="71">
        <v>7.4967259608863204E-2</v>
      </c>
      <c r="I138" s="64"/>
      <c r="J138" s="61"/>
      <c r="L138" t="s">
        <v>182</v>
      </c>
      <c r="M138" s="72">
        <f t="shared" ref="M138:Q141" si="0">D138</f>
        <v>7.2134406695142955E-2</v>
      </c>
      <c r="N138" s="72">
        <f t="shared" si="0"/>
        <v>7.2071908001680007E-2</v>
      </c>
      <c r="O138" s="72">
        <f t="shared" si="0"/>
        <v>7.3147985661147039E-2</v>
      </c>
      <c r="P138" s="72">
        <f t="shared" si="0"/>
        <v>7.4020758498744399E-2</v>
      </c>
      <c r="Q138" s="72">
        <f t="shared" si="0"/>
        <v>7.4967259608863204E-2</v>
      </c>
    </row>
    <row r="139" spans="2:17">
      <c r="B139" s="69"/>
      <c r="C139" s="3" t="s">
        <v>229</v>
      </c>
      <c r="D139" s="71">
        <v>0.11786188740787994</v>
      </c>
      <c r="E139" s="71">
        <v>0.13318917666634578</v>
      </c>
      <c r="F139" s="71">
        <v>0.18542785396649336</v>
      </c>
      <c r="G139" s="71">
        <v>0.20528980117478077</v>
      </c>
      <c r="H139" s="71">
        <v>0.22493879542111989</v>
      </c>
      <c r="I139" s="64"/>
      <c r="J139" s="61"/>
      <c r="L139" t="s">
        <v>229</v>
      </c>
      <c r="M139" s="72">
        <f t="shared" si="0"/>
        <v>0.11786188740787994</v>
      </c>
      <c r="N139" s="72">
        <f t="shared" si="0"/>
        <v>0.13318917666634578</v>
      </c>
      <c r="O139" s="72">
        <f t="shared" si="0"/>
        <v>0.18542785396649336</v>
      </c>
      <c r="P139" s="72">
        <f t="shared" si="0"/>
        <v>0.20528980117478077</v>
      </c>
      <c r="Q139" s="72">
        <f t="shared" si="0"/>
        <v>0.22493879542111989</v>
      </c>
    </row>
    <row r="140" spans="2:17">
      <c r="B140" s="69"/>
      <c r="C140" s="3" t="s">
        <v>124</v>
      </c>
      <c r="D140" s="71">
        <v>9.2000259319209299E-3</v>
      </c>
      <c r="E140" s="71">
        <v>1.3456515353955187E-2</v>
      </c>
      <c r="F140" s="71">
        <v>2.3187170450836705E-2</v>
      </c>
      <c r="G140" s="71">
        <v>2.6792331656206425E-2</v>
      </c>
      <c r="H140" s="71">
        <v>3.0223201278182274E-2</v>
      </c>
      <c r="I140" s="64"/>
      <c r="J140" s="61"/>
      <c r="L140" t="s">
        <v>235</v>
      </c>
      <c r="M140" s="72">
        <f t="shared" si="0"/>
        <v>9.2000259319209299E-3</v>
      </c>
      <c r="N140" s="72">
        <f t="shared" si="0"/>
        <v>1.3456515353955187E-2</v>
      </c>
      <c r="O140" s="72">
        <f t="shared" si="0"/>
        <v>2.3187170450836705E-2</v>
      </c>
      <c r="P140" s="72">
        <f t="shared" si="0"/>
        <v>2.6792331656206425E-2</v>
      </c>
      <c r="Q140" s="72">
        <f t="shared" si="0"/>
        <v>3.0223201278182274E-2</v>
      </c>
    </row>
    <row r="141" spans="2:17">
      <c r="B141" s="69"/>
      <c r="C141" s="3" t="s">
        <v>230</v>
      </c>
      <c r="D141" s="71">
        <v>7.5040994550741689E-4</v>
      </c>
      <c r="E141" s="71">
        <v>8.1731416738654653E-3</v>
      </c>
      <c r="F141" s="71">
        <v>2.5344588663270644E-2</v>
      </c>
      <c r="G141" s="71">
        <v>3.1430119278938913E-2</v>
      </c>
      <c r="H141" s="71">
        <v>3.7346380922778491E-2</v>
      </c>
      <c r="I141" s="64"/>
      <c r="J141" s="61"/>
      <c r="L141" t="s">
        <v>236</v>
      </c>
      <c r="M141" s="72">
        <f t="shared" si="0"/>
        <v>7.5040994550741689E-4</v>
      </c>
      <c r="N141" s="72">
        <f t="shared" si="0"/>
        <v>8.1731416738654653E-3</v>
      </c>
      <c r="O141" s="72">
        <f t="shared" si="0"/>
        <v>2.5344588663270644E-2</v>
      </c>
      <c r="P141" s="72">
        <f t="shared" si="0"/>
        <v>3.1430119278938913E-2</v>
      </c>
      <c r="Q141" s="72">
        <f t="shared" si="0"/>
        <v>3.7346380922778491E-2</v>
      </c>
    </row>
    <row r="142" spans="2:17">
      <c r="B142" s="69"/>
      <c r="C142" s="3" t="s">
        <v>55</v>
      </c>
      <c r="D142" s="71">
        <v>0.69353007688828594</v>
      </c>
      <c r="E142" s="71">
        <v>0.63585287846481886</v>
      </c>
      <c r="F142" s="71">
        <v>0.49969704148808636</v>
      </c>
      <c r="G142" s="71">
        <v>0.44936940641146905</v>
      </c>
      <c r="H142" s="71">
        <v>0.40102216191768436</v>
      </c>
      <c r="I142" s="64"/>
      <c r="J142" s="61"/>
    </row>
    <row r="143" spans="2:17">
      <c r="B143" s="69"/>
      <c r="C143" s="3" t="s">
        <v>231</v>
      </c>
      <c r="D143" s="71">
        <v>1</v>
      </c>
      <c r="E143" s="71">
        <v>1</v>
      </c>
      <c r="F143" s="71">
        <v>0.99999999999999989</v>
      </c>
      <c r="G143" s="71">
        <v>0.99999999999999989</v>
      </c>
      <c r="H143" s="71">
        <v>1</v>
      </c>
      <c r="I143" s="64"/>
      <c r="J143" s="61"/>
      <c r="L143" t="s">
        <v>237</v>
      </c>
      <c r="M143" s="72">
        <f>100%-SUM(M136:M141)</f>
        <v>0.69353007688828594</v>
      </c>
      <c r="N143" s="72">
        <f>100%-SUM(N136:N141)</f>
        <v>0.63585287846481897</v>
      </c>
      <c r="O143" s="72">
        <f>100%-SUM(O136:O141)</f>
        <v>0.49969704148808647</v>
      </c>
      <c r="P143" s="72">
        <f>100%-SUM(P136:P141)</f>
        <v>0.44936940641146916</v>
      </c>
      <c r="Q143" s="72">
        <f>100%-SUM(Q136:Q141)</f>
        <v>0.40102216191768436</v>
      </c>
    </row>
    <row r="144" spans="2:17">
      <c r="B144" s="69"/>
      <c r="C144" s="64"/>
      <c r="D144" s="64"/>
      <c r="E144" s="64"/>
      <c r="F144" s="64"/>
      <c r="G144" s="64"/>
      <c r="H144" s="64"/>
      <c r="I144" s="64"/>
      <c r="J144" s="61"/>
      <c r="L144" t="s">
        <v>238</v>
      </c>
      <c r="M144" s="72">
        <f>1-M143</f>
        <v>0.30646992311171406</v>
      </c>
      <c r="N144" s="72">
        <f>1-N143</f>
        <v>0.36414712153518103</v>
      </c>
      <c r="O144" s="72">
        <f>1-O143</f>
        <v>0.50030295851191353</v>
      </c>
      <c r="P144" s="72">
        <f>1-P143</f>
        <v>0.55063059358853084</v>
      </c>
      <c r="Q144" s="72">
        <f>1-Q143</f>
        <v>0.59897783808231564</v>
      </c>
    </row>
    <row r="145" spans="1:17">
      <c r="B145" s="69"/>
      <c r="C145" s="64"/>
      <c r="D145" s="64"/>
      <c r="E145" s="64"/>
      <c r="F145" s="64"/>
      <c r="G145" s="64"/>
      <c r="H145" s="64"/>
      <c r="I145" s="64"/>
      <c r="J145" s="61"/>
    </row>
    <row r="146" spans="1:17">
      <c r="B146" s="70"/>
      <c r="C146" s="63"/>
      <c r="D146" s="63"/>
      <c r="E146" s="63"/>
      <c r="F146" s="63"/>
      <c r="G146" s="63"/>
      <c r="H146" s="63"/>
      <c r="I146" s="63"/>
      <c r="J146" s="62"/>
      <c r="L146" s="74" t="s">
        <v>239</v>
      </c>
    </row>
    <row r="147" spans="1:17">
      <c r="L147" t="s">
        <v>234</v>
      </c>
      <c r="M147" s="73">
        <f>M136/SUM(M$136:M$141)</f>
        <v>0.34758123097264959</v>
      </c>
      <c r="N147" s="73">
        <f>N136/SUM(N$136:N$141)</f>
        <v>0.37692562077845237</v>
      </c>
      <c r="O147" s="73">
        <f>O136/SUM(O$136:O$141)</f>
        <v>0.38615674059733823</v>
      </c>
      <c r="P147" s="73">
        <f>P136/SUM(P$136:P$141)</f>
        <v>0.38700643491505954</v>
      </c>
      <c r="Q147" s="73">
        <f>Q136/SUM(Q$136:Q$141)</f>
        <v>0.3864954362794924</v>
      </c>
    </row>
    <row r="149" spans="1:17">
      <c r="L149" t="s">
        <v>182</v>
      </c>
      <c r="M149" s="73">
        <f t="shared" ref="M149:Q152" si="1">M138/SUM(M$136:M$141)</f>
        <v>0.23537189543017115</v>
      </c>
      <c r="N149" s="73">
        <f t="shared" si="1"/>
        <v>0.19791975204372714</v>
      </c>
      <c r="O149" s="73">
        <f t="shared" si="1"/>
        <v>0.146207381780664</v>
      </c>
      <c r="P149" s="73">
        <f t="shared" si="1"/>
        <v>0.13442906979857683</v>
      </c>
      <c r="Q149" s="73">
        <f t="shared" si="1"/>
        <v>0.12515865336333309</v>
      </c>
    </row>
    <row r="150" spans="1:17">
      <c r="L150" t="s">
        <v>229</v>
      </c>
      <c r="M150" s="73">
        <f t="shared" si="1"/>
        <v>0.38457897013573189</v>
      </c>
      <c r="N150" s="73">
        <f t="shared" si="1"/>
        <v>0.36575650002351606</v>
      </c>
      <c r="O150" s="73">
        <f t="shared" si="1"/>
        <v>0.37063113621799187</v>
      </c>
      <c r="P150" s="73">
        <f t="shared" si="1"/>
        <v>0.372826725512799</v>
      </c>
      <c r="Q150" s="73">
        <f t="shared" si="1"/>
        <v>0.37553775969622311</v>
      </c>
    </row>
    <row r="151" spans="1:17">
      <c r="L151" t="s">
        <v>235</v>
      </c>
      <c r="M151" s="73">
        <f t="shared" si="1"/>
        <v>3.0019343622725899E-2</v>
      </c>
      <c r="N151" s="73">
        <f t="shared" si="1"/>
        <v>3.695351290221615E-2</v>
      </c>
      <c r="O151" s="73">
        <f t="shared" si="1"/>
        <v>4.6346258914406475E-2</v>
      </c>
      <c r="P151" s="73">
        <f t="shared" si="1"/>
        <v>4.8657542766734646E-2</v>
      </c>
      <c r="Q151" s="73">
        <f t="shared" si="1"/>
        <v>5.045796247644941E-2</v>
      </c>
    </row>
    <row r="152" spans="1:17">
      <c r="L152" t="s">
        <v>236</v>
      </c>
      <c r="M152" s="73">
        <f t="shared" si="1"/>
        <v>2.4485598387215253E-3</v>
      </c>
      <c r="N152" s="73">
        <f t="shared" si="1"/>
        <v>2.2444614252088328E-2</v>
      </c>
      <c r="O152" s="73">
        <f t="shared" si="1"/>
        <v>5.0658482489599595E-2</v>
      </c>
      <c r="P152" s="73">
        <f t="shared" si="1"/>
        <v>5.7080227006830041E-2</v>
      </c>
      <c r="Q152" s="73">
        <f t="shared" si="1"/>
        <v>6.2350188184501901E-2</v>
      </c>
    </row>
    <row r="153" spans="1:17">
      <c r="M153" s="73">
        <f>SUM(M147:M152)</f>
        <v>0.99999999999999989</v>
      </c>
      <c r="N153" s="73">
        <f>SUM(N147:N152)</f>
        <v>1</v>
      </c>
      <c r="O153" s="73">
        <f>SUM(O147:O152)</f>
        <v>1.0000000000000002</v>
      </c>
      <c r="P153" s="73">
        <f>SUM(P147:P152)</f>
        <v>1</v>
      </c>
      <c r="Q153" s="73">
        <f>SUM(Q147:Q152)</f>
        <v>0.99999999999999978</v>
      </c>
    </row>
    <row r="157" spans="1:17" ht="36">
      <c r="A157" s="332" t="s">
        <v>15</v>
      </c>
      <c r="B157" s="332"/>
      <c r="C157" s="332"/>
      <c r="D157" s="332"/>
      <c r="E157" s="332"/>
      <c r="F157" s="332"/>
    </row>
    <row r="160" spans="1:17">
      <c r="M160" t="s">
        <v>221</v>
      </c>
    </row>
    <row r="218" spans="1:10" ht="36">
      <c r="A218" s="160" t="s">
        <v>16</v>
      </c>
      <c r="B218" s="160"/>
      <c r="C218" s="160"/>
      <c r="D218" s="160"/>
      <c r="E218" s="160"/>
      <c r="F218" s="160"/>
      <c r="G218" s="160"/>
      <c r="H218" s="160"/>
      <c r="I218" s="160"/>
      <c r="J218" s="160"/>
    </row>
    <row r="249" spans="2:6" ht="47.25">
      <c r="B249" s="163" t="s">
        <v>17</v>
      </c>
      <c r="C249" s="163" t="s">
        <v>18</v>
      </c>
      <c r="D249" s="163" t="s">
        <v>19</v>
      </c>
      <c r="E249" s="163" t="s">
        <v>20</v>
      </c>
      <c r="F249" s="163" t="s">
        <v>21</v>
      </c>
    </row>
    <row r="250" spans="2:6">
      <c r="B250" s="163"/>
      <c r="C250" s="163"/>
      <c r="D250" s="163"/>
      <c r="E250" s="163"/>
      <c r="F250" s="163"/>
    </row>
    <row r="251" spans="2:6" ht="31.5">
      <c r="B251" s="161" t="s">
        <v>22</v>
      </c>
      <c r="C251" s="161" t="s">
        <v>23</v>
      </c>
      <c r="D251" s="161" t="s">
        <v>24</v>
      </c>
      <c r="E251" s="161" t="s">
        <v>25</v>
      </c>
      <c r="F251" s="161" t="s">
        <v>26</v>
      </c>
    </row>
    <row r="252" spans="2:6">
      <c r="B252" s="161"/>
      <c r="C252" s="161"/>
      <c r="D252" s="161"/>
      <c r="E252" s="161"/>
      <c r="F252" s="161"/>
    </row>
    <row r="253" spans="2:6" ht="31.5">
      <c r="B253" s="161" t="s">
        <v>27</v>
      </c>
      <c r="C253" s="161" t="s">
        <v>28</v>
      </c>
      <c r="D253" s="161" t="s">
        <v>29</v>
      </c>
      <c r="E253" s="161" t="s">
        <v>30</v>
      </c>
      <c r="F253" s="161" t="s">
        <v>31</v>
      </c>
    </row>
    <row r="254" spans="2:6">
      <c r="B254" s="161"/>
      <c r="C254" s="161"/>
      <c r="D254" s="161"/>
      <c r="E254" s="161"/>
      <c r="F254" s="161"/>
    </row>
    <row r="255" spans="2:6" ht="94.5">
      <c r="B255" s="161" t="s">
        <v>32</v>
      </c>
      <c r="C255" s="161" t="s">
        <v>33</v>
      </c>
      <c r="D255" s="161" t="s">
        <v>34</v>
      </c>
      <c r="E255" s="161" t="s">
        <v>35</v>
      </c>
      <c r="F255" s="161" t="s">
        <v>36</v>
      </c>
    </row>
    <row r="256" spans="2:6">
      <c r="B256" s="161"/>
      <c r="C256" s="161"/>
      <c r="D256" s="161"/>
      <c r="E256" s="161"/>
      <c r="F256" s="161"/>
    </row>
    <row r="257" spans="2:6" ht="31.5">
      <c r="B257" s="161" t="s">
        <v>37</v>
      </c>
      <c r="C257" s="162" t="s">
        <v>41</v>
      </c>
      <c r="D257" s="162" t="s">
        <v>41</v>
      </c>
      <c r="E257" s="162" t="s">
        <v>38</v>
      </c>
      <c r="F257" s="162" t="s">
        <v>42</v>
      </c>
    </row>
    <row r="258" spans="2:6" ht="15.75" customHeight="1">
      <c r="B258" s="161"/>
      <c r="C258" s="162"/>
      <c r="D258" s="162"/>
      <c r="E258" s="162"/>
      <c r="F258" s="162"/>
    </row>
    <row r="259" spans="2:6">
      <c r="B259" s="161" t="s">
        <v>39</v>
      </c>
      <c r="C259" s="161" t="s">
        <v>40</v>
      </c>
      <c r="D259" s="161" t="s">
        <v>40</v>
      </c>
      <c r="E259" s="161" t="s">
        <v>40</v>
      </c>
      <c r="F259" s="161">
        <v>0.65</v>
      </c>
    </row>
    <row r="260" spans="2:6" ht="15.75" customHeight="1"/>
    <row r="262" spans="2:6" ht="15.75" customHeight="1"/>
    <row r="264" spans="2:6" ht="15.75" customHeight="1"/>
    <row r="266" spans="2:6" ht="15.75" customHeight="1"/>
    <row r="286" spans="1:3">
      <c r="A286" t="s">
        <v>43</v>
      </c>
    </row>
    <row r="288" spans="1:3">
      <c r="A288" s="333" t="s">
        <v>60</v>
      </c>
      <c r="B288" s="334"/>
      <c r="C288" s="335"/>
    </row>
    <row r="289" spans="1:3">
      <c r="A289" s="326" t="s">
        <v>44</v>
      </c>
      <c r="B289" s="327"/>
      <c r="C289" s="328"/>
    </row>
    <row r="290" spans="1:3">
      <c r="A290" s="336" t="s">
        <v>45</v>
      </c>
      <c r="B290" s="7" t="s">
        <v>46</v>
      </c>
      <c r="C290" s="336" t="s">
        <v>49</v>
      </c>
    </row>
    <row r="291" spans="1:3">
      <c r="A291" s="336"/>
      <c r="B291" s="7" t="s">
        <v>47</v>
      </c>
      <c r="C291" s="336"/>
    </row>
    <row r="292" spans="1:3">
      <c r="A292" s="336"/>
      <c r="B292" s="7" t="s">
        <v>48</v>
      </c>
      <c r="C292" s="336"/>
    </row>
    <row r="293" spans="1:3">
      <c r="A293" s="336"/>
      <c r="B293" s="8"/>
      <c r="C293" s="336"/>
    </row>
    <row r="294" spans="1:3">
      <c r="A294" s="336" t="s">
        <v>50</v>
      </c>
      <c r="B294" s="336" t="s">
        <v>51</v>
      </c>
      <c r="C294" s="7" t="s">
        <v>52</v>
      </c>
    </row>
    <row r="295" spans="1:3">
      <c r="A295" s="336"/>
      <c r="B295" s="336"/>
      <c r="C295" s="7" t="s">
        <v>53</v>
      </c>
    </row>
    <row r="296" spans="1:3">
      <c r="A296" s="336"/>
      <c r="B296" s="336"/>
      <c r="C296" s="8"/>
    </row>
    <row r="297" spans="1:3">
      <c r="A297" s="336" t="s">
        <v>54</v>
      </c>
      <c r="B297" s="7" t="s">
        <v>55</v>
      </c>
      <c r="C297" s="7" t="s">
        <v>58</v>
      </c>
    </row>
    <row r="298" spans="1:3">
      <c r="A298" s="336"/>
      <c r="B298" s="7" t="s">
        <v>56</v>
      </c>
      <c r="C298" s="7" t="s">
        <v>59</v>
      </c>
    </row>
    <row r="299" spans="1:3">
      <c r="A299" s="336"/>
      <c r="B299" s="7" t="s">
        <v>57</v>
      </c>
      <c r="C299" s="8"/>
    </row>
    <row r="300" spans="1:3">
      <c r="A300" s="336"/>
      <c r="B300" s="8"/>
      <c r="C300" s="8"/>
    </row>
    <row r="314" spans="1:3">
      <c r="A314" t="s">
        <v>69</v>
      </c>
    </row>
    <row r="315" spans="1:3">
      <c r="A315" s="333" t="s">
        <v>60</v>
      </c>
      <c r="B315" s="334"/>
      <c r="C315" s="335"/>
    </row>
    <row r="316" spans="1:3">
      <c r="A316" s="326" t="s">
        <v>61</v>
      </c>
      <c r="B316" s="327"/>
      <c r="C316" s="328"/>
    </row>
    <row r="317" spans="1:3">
      <c r="A317" s="336" t="s">
        <v>62</v>
      </c>
      <c r="B317" s="336" t="s">
        <v>63</v>
      </c>
      <c r="C317" s="7" t="s">
        <v>52</v>
      </c>
    </row>
    <row r="318" spans="1:3">
      <c r="A318" s="336"/>
      <c r="B318" s="336"/>
      <c r="C318" s="7" t="s">
        <v>64</v>
      </c>
    </row>
    <row r="319" spans="1:3">
      <c r="A319" s="336"/>
      <c r="B319" s="336"/>
      <c r="C319" s="7" t="s">
        <v>65</v>
      </c>
    </row>
    <row r="320" spans="1:3">
      <c r="A320" s="336"/>
      <c r="B320" s="336"/>
      <c r="C320" s="8"/>
    </row>
    <row r="321" spans="1:3">
      <c r="A321" s="336" t="s">
        <v>66</v>
      </c>
      <c r="B321" s="336" t="s">
        <v>63</v>
      </c>
      <c r="C321" s="7" t="s">
        <v>52</v>
      </c>
    </row>
    <row r="322" spans="1:3">
      <c r="A322" s="336"/>
      <c r="B322" s="336"/>
      <c r="C322" s="7" t="s">
        <v>64</v>
      </c>
    </row>
    <row r="323" spans="1:3">
      <c r="A323" s="336"/>
      <c r="B323" s="336"/>
      <c r="C323" s="7" t="s">
        <v>65</v>
      </c>
    </row>
    <row r="324" spans="1:3">
      <c r="A324" s="336"/>
      <c r="B324" s="336"/>
      <c r="C324" s="8"/>
    </row>
    <row r="325" spans="1:3">
      <c r="A325" s="336" t="s">
        <v>67</v>
      </c>
      <c r="B325" s="336" t="s">
        <v>63</v>
      </c>
      <c r="C325" s="7" t="s">
        <v>52</v>
      </c>
    </row>
    <row r="326" spans="1:3">
      <c r="A326" s="336"/>
      <c r="B326" s="336"/>
      <c r="C326" s="7" t="s">
        <v>64</v>
      </c>
    </row>
    <row r="327" spans="1:3">
      <c r="A327" s="336"/>
      <c r="B327" s="336"/>
      <c r="C327" s="7" t="s">
        <v>65</v>
      </c>
    </row>
    <row r="328" spans="1:3">
      <c r="A328" s="336"/>
      <c r="B328" s="336"/>
      <c r="C328" s="8"/>
    </row>
    <row r="329" spans="1:3">
      <c r="A329" s="8"/>
      <c r="B329" s="8"/>
      <c r="C329" s="8"/>
    </row>
    <row r="330" spans="1:3">
      <c r="A330" s="7" t="s">
        <v>68</v>
      </c>
      <c r="B330" s="8"/>
      <c r="C330" s="8"/>
    </row>
    <row r="335" spans="1:3">
      <c r="A335" t="s">
        <v>597</v>
      </c>
    </row>
    <row r="337" spans="1:19">
      <c r="B337" t="s">
        <v>262</v>
      </c>
      <c r="M337" t="s">
        <v>261</v>
      </c>
    </row>
    <row r="339" spans="1:19">
      <c r="C339" s="74" t="s">
        <v>229</v>
      </c>
      <c r="D339" s="74" t="s">
        <v>228</v>
      </c>
      <c r="E339" s="74" t="s">
        <v>235</v>
      </c>
      <c r="F339" s="74" t="s">
        <v>240</v>
      </c>
      <c r="G339" s="74" t="s">
        <v>226</v>
      </c>
      <c r="H339" s="74" t="s">
        <v>227</v>
      </c>
      <c r="N339" s="74" t="s">
        <v>229</v>
      </c>
      <c r="O339" s="74" t="s">
        <v>228</v>
      </c>
      <c r="P339" s="74" t="s">
        <v>235</v>
      </c>
      <c r="Q339" s="74" t="s">
        <v>240</v>
      </c>
      <c r="R339" s="74" t="s">
        <v>226</v>
      </c>
      <c r="S339" s="74" t="s">
        <v>227</v>
      </c>
    </row>
    <row r="340" spans="1:19">
      <c r="C340" s="75">
        <v>1</v>
      </c>
      <c r="D340" s="75">
        <v>2</v>
      </c>
      <c r="E340" s="75">
        <v>3</v>
      </c>
      <c r="F340" s="75">
        <v>4</v>
      </c>
      <c r="G340" s="75">
        <v>5</v>
      </c>
      <c r="H340" s="75">
        <v>6</v>
      </c>
      <c r="N340" s="75">
        <v>1</v>
      </c>
      <c r="O340" s="75">
        <v>2</v>
      </c>
      <c r="P340" s="75">
        <v>3</v>
      </c>
      <c r="Q340" s="75">
        <v>4</v>
      </c>
      <c r="R340" s="75">
        <v>5</v>
      </c>
      <c r="S340" s="75">
        <v>6</v>
      </c>
    </row>
    <row r="341" spans="1:19">
      <c r="A341" s="74" t="s">
        <v>241</v>
      </c>
      <c r="B341" s="75">
        <v>1</v>
      </c>
      <c r="C341">
        <v>208</v>
      </c>
      <c r="D341">
        <v>186</v>
      </c>
      <c r="E341">
        <v>72.400000000000006</v>
      </c>
      <c r="F341">
        <v>100</v>
      </c>
      <c r="G341">
        <v>145</v>
      </c>
      <c r="H341">
        <v>50</v>
      </c>
      <c r="L341" s="74" t="s">
        <v>241</v>
      </c>
      <c r="M341" s="75">
        <v>1</v>
      </c>
      <c r="N341">
        <v>450</v>
      </c>
      <c r="O341">
        <v>850</v>
      </c>
      <c r="P341">
        <v>950</v>
      </c>
      <c r="Q341">
        <v>700</v>
      </c>
      <c r="R341">
        <v>80</v>
      </c>
      <c r="S341">
        <v>405</v>
      </c>
    </row>
    <row r="342" spans="1:19">
      <c r="A342" s="74" t="s">
        <v>242</v>
      </c>
      <c r="B342" s="75">
        <v>2</v>
      </c>
      <c r="C342">
        <v>410</v>
      </c>
      <c r="D342">
        <v>413</v>
      </c>
      <c r="E342">
        <v>243</v>
      </c>
      <c r="F342">
        <v>100</v>
      </c>
      <c r="G342">
        <v>67</v>
      </c>
      <c r="H342">
        <v>50</v>
      </c>
      <c r="L342" s="74" t="s">
        <v>242</v>
      </c>
      <c r="M342" s="75">
        <v>2</v>
      </c>
      <c r="N342">
        <v>450</v>
      </c>
      <c r="O342">
        <v>850</v>
      </c>
      <c r="P342">
        <v>950</v>
      </c>
      <c r="Q342">
        <v>700</v>
      </c>
      <c r="R342">
        <v>80</v>
      </c>
      <c r="S342">
        <v>405</v>
      </c>
    </row>
    <row r="343" spans="1:19">
      <c r="A343" s="74" t="s">
        <v>243</v>
      </c>
      <c r="B343" s="75">
        <v>3</v>
      </c>
      <c r="C343">
        <v>220</v>
      </c>
      <c r="D343">
        <v>224</v>
      </c>
      <c r="E343">
        <v>76</v>
      </c>
      <c r="F343">
        <v>150</v>
      </c>
      <c r="G343">
        <v>157</v>
      </c>
      <c r="H343">
        <v>50</v>
      </c>
      <c r="L343" s="74" t="s">
        <v>243</v>
      </c>
      <c r="M343" s="75">
        <v>3</v>
      </c>
      <c r="N343">
        <v>450</v>
      </c>
      <c r="O343">
        <v>850</v>
      </c>
      <c r="P343">
        <v>950</v>
      </c>
      <c r="Q343">
        <v>700</v>
      </c>
      <c r="R343">
        <v>80</v>
      </c>
      <c r="S343">
        <v>405</v>
      </c>
    </row>
    <row r="344" spans="1:19">
      <c r="A344" s="74" t="s">
        <v>244</v>
      </c>
      <c r="B344" s="75">
        <v>4</v>
      </c>
      <c r="C344">
        <v>407</v>
      </c>
      <c r="D344">
        <v>332</v>
      </c>
      <c r="E344">
        <v>465</v>
      </c>
      <c r="F344">
        <v>200</v>
      </c>
      <c r="G344">
        <v>589</v>
      </c>
      <c r="H344">
        <v>50</v>
      </c>
      <c r="L344" s="74" t="s">
        <v>244</v>
      </c>
      <c r="M344" s="75">
        <v>4</v>
      </c>
      <c r="N344">
        <v>450</v>
      </c>
      <c r="O344">
        <v>850</v>
      </c>
      <c r="P344">
        <v>950</v>
      </c>
      <c r="Q344">
        <v>700</v>
      </c>
      <c r="R344">
        <v>80</v>
      </c>
      <c r="S344">
        <v>405</v>
      </c>
    </row>
    <row r="345" spans="1:19">
      <c r="A345" s="74" t="s">
        <v>245</v>
      </c>
      <c r="B345" s="75">
        <v>5</v>
      </c>
      <c r="C345">
        <v>5</v>
      </c>
      <c r="D345">
        <v>114</v>
      </c>
      <c r="E345">
        <v>55</v>
      </c>
      <c r="F345">
        <v>500</v>
      </c>
      <c r="G345">
        <v>79</v>
      </c>
      <c r="H345">
        <v>100</v>
      </c>
      <c r="L345" s="74" t="s">
        <v>245</v>
      </c>
      <c r="M345" s="75">
        <v>5</v>
      </c>
      <c r="N345">
        <v>450</v>
      </c>
      <c r="O345">
        <v>850</v>
      </c>
      <c r="P345">
        <v>950</v>
      </c>
      <c r="Q345">
        <v>700</v>
      </c>
      <c r="R345">
        <v>80</v>
      </c>
      <c r="S345">
        <v>405</v>
      </c>
    </row>
    <row r="346" spans="1:19">
      <c r="A346" s="74" t="s">
        <v>246</v>
      </c>
      <c r="B346" s="75">
        <v>6</v>
      </c>
      <c r="C346">
        <v>280</v>
      </c>
      <c r="D346">
        <v>220</v>
      </c>
      <c r="E346">
        <v>116</v>
      </c>
      <c r="F346">
        <v>350</v>
      </c>
      <c r="G346">
        <v>145</v>
      </c>
      <c r="H346">
        <v>50</v>
      </c>
      <c r="L346" s="74" t="s">
        <v>246</v>
      </c>
      <c r="M346" s="75">
        <v>6</v>
      </c>
      <c r="N346">
        <v>450</v>
      </c>
      <c r="O346">
        <v>850</v>
      </c>
      <c r="P346">
        <v>950</v>
      </c>
      <c r="Q346">
        <v>700</v>
      </c>
      <c r="R346">
        <v>80</v>
      </c>
      <c r="S346">
        <v>405</v>
      </c>
    </row>
    <row r="347" spans="1:19">
      <c r="A347" s="74" t="s">
        <v>247</v>
      </c>
      <c r="B347" s="75">
        <v>7</v>
      </c>
      <c r="C347">
        <v>1164</v>
      </c>
      <c r="D347">
        <v>70</v>
      </c>
      <c r="E347">
        <v>45.4</v>
      </c>
      <c r="F347">
        <v>600</v>
      </c>
      <c r="G347">
        <v>74</v>
      </c>
      <c r="H347">
        <v>50</v>
      </c>
      <c r="L347" s="74" t="s">
        <v>247</v>
      </c>
      <c r="M347" s="75">
        <v>7</v>
      </c>
      <c r="N347">
        <v>450</v>
      </c>
      <c r="O347">
        <v>850</v>
      </c>
      <c r="P347">
        <v>950</v>
      </c>
      <c r="Q347">
        <v>700</v>
      </c>
      <c r="R347">
        <v>80</v>
      </c>
      <c r="S347">
        <v>405</v>
      </c>
    </row>
    <row r="348" spans="1:19">
      <c r="A348" s="74" t="s">
        <v>248</v>
      </c>
      <c r="B348" s="75">
        <v>8</v>
      </c>
      <c r="C348">
        <v>143</v>
      </c>
      <c r="D348">
        <v>226</v>
      </c>
      <c r="E348">
        <v>238</v>
      </c>
      <c r="F348">
        <v>150</v>
      </c>
      <c r="G348">
        <v>110</v>
      </c>
      <c r="H348">
        <v>50</v>
      </c>
      <c r="L348" s="74" t="s">
        <v>248</v>
      </c>
      <c r="M348" s="75">
        <v>8</v>
      </c>
      <c r="N348">
        <v>450</v>
      </c>
      <c r="O348">
        <v>850</v>
      </c>
      <c r="P348">
        <v>950</v>
      </c>
      <c r="Q348">
        <v>700</v>
      </c>
      <c r="R348">
        <v>80</v>
      </c>
      <c r="S348">
        <v>405</v>
      </c>
    </row>
    <row r="349" spans="1:19">
      <c r="A349" s="74" t="s">
        <v>249</v>
      </c>
      <c r="B349" s="75">
        <v>9</v>
      </c>
      <c r="C349">
        <v>830</v>
      </c>
      <c r="D349">
        <v>712</v>
      </c>
      <c r="E349">
        <v>104</v>
      </c>
      <c r="F349">
        <v>600</v>
      </c>
      <c r="G349">
        <v>136</v>
      </c>
      <c r="H349">
        <v>50</v>
      </c>
      <c r="L349" s="74" t="s">
        <v>249</v>
      </c>
      <c r="M349" s="75">
        <v>9</v>
      </c>
      <c r="N349">
        <v>450</v>
      </c>
      <c r="O349">
        <v>850</v>
      </c>
      <c r="P349">
        <v>950</v>
      </c>
      <c r="Q349">
        <v>700</v>
      </c>
      <c r="R349">
        <v>80</v>
      </c>
      <c r="S349">
        <v>405</v>
      </c>
    </row>
    <row r="350" spans="1:19">
      <c r="A350" s="74" t="s">
        <v>250</v>
      </c>
      <c r="B350" s="75">
        <v>10</v>
      </c>
      <c r="C350">
        <v>1142</v>
      </c>
      <c r="D350">
        <v>86.7</v>
      </c>
      <c r="E350">
        <v>61.6</v>
      </c>
      <c r="F350">
        <v>625</v>
      </c>
      <c r="G350">
        <v>69.7</v>
      </c>
      <c r="H350">
        <v>50</v>
      </c>
      <c r="L350" s="74" t="s">
        <v>250</v>
      </c>
      <c r="M350" s="75">
        <v>10</v>
      </c>
      <c r="N350">
        <v>450</v>
      </c>
      <c r="O350">
        <v>850</v>
      </c>
      <c r="P350">
        <v>950</v>
      </c>
      <c r="Q350">
        <v>700</v>
      </c>
      <c r="R350">
        <v>80</v>
      </c>
      <c r="S350">
        <v>405</v>
      </c>
    </row>
    <row r="351" spans="1:19">
      <c r="A351" s="74" t="s">
        <v>251</v>
      </c>
      <c r="B351" s="75">
        <v>11</v>
      </c>
      <c r="C351">
        <v>15</v>
      </c>
      <c r="D351">
        <v>57.5</v>
      </c>
      <c r="E351">
        <v>75</v>
      </c>
      <c r="F351">
        <v>400</v>
      </c>
      <c r="G351">
        <v>88.9</v>
      </c>
      <c r="H351">
        <v>100</v>
      </c>
      <c r="L351" s="74" t="s">
        <v>251</v>
      </c>
      <c r="M351" s="75">
        <v>11</v>
      </c>
      <c r="N351">
        <v>450</v>
      </c>
      <c r="O351">
        <v>850</v>
      </c>
      <c r="P351">
        <v>950</v>
      </c>
      <c r="Q351">
        <v>700</v>
      </c>
      <c r="R351">
        <v>80</v>
      </c>
      <c r="S351">
        <v>405</v>
      </c>
    </row>
    <row r="352" spans="1:19">
      <c r="A352" s="74" t="s">
        <v>252</v>
      </c>
      <c r="B352" s="75">
        <v>12</v>
      </c>
      <c r="C352">
        <v>310</v>
      </c>
      <c r="D352">
        <v>203</v>
      </c>
      <c r="E352">
        <v>76</v>
      </c>
      <c r="F352">
        <v>150</v>
      </c>
      <c r="G352">
        <v>151</v>
      </c>
      <c r="H352">
        <v>50</v>
      </c>
      <c r="L352" s="74" t="s">
        <v>252</v>
      </c>
      <c r="M352" s="75">
        <v>12</v>
      </c>
      <c r="N352">
        <v>450</v>
      </c>
      <c r="O352">
        <v>850</v>
      </c>
      <c r="P352">
        <v>950</v>
      </c>
      <c r="Q352">
        <v>700</v>
      </c>
      <c r="R352">
        <v>80</v>
      </c>
      <c r="S352">
        <v>405</v>
      </c>
    </row>
    <row r="353" spans="1:19">
      <c r="A353" s="74" t="s">
        <v>253</v>
      </c>
      <c r="B353" s="75">
        <v>13</v>
      </c>
      <c r="C353">
        <v>150</v>
      </c>
      <c r="D353">
        <v>187</v>
      </c>
      <c r="E353">
        <v>145</v>
      </c>
      <c r="F353">
        <v>400</v>
      </c>
      <c r="G353">
        <v>173</v>
      </c>
      <c r="H353">
        <v>50</v>
      </c>
      <c r="L353" s="74" t="s">
        <v>253</v>
      </c>
      <c r="M353" s="75">
        <v>13</v>
      </c>
      <c r="N353">
        <v>450</v>
      </c>
      <c r="O353">
        <v>850</v>
      </c>
      <c r="P353">
        <v>950</v>
      </c>
      <c r="Q353">
        <v>700</v>
      </c>
      <c r="R353">
        <v>80</v>
      </c>
      <c r="S353">
        <v>405</v>
      </c>
    </row>
    <row r="354" spans="1:19">
      <c r="A354" s="74" t="s">
        <v>254</v>
      </c>
      <c r="B354" s="75">
        <v>14</v>
      </c>
      <c r="C354">
        <v>34</v>
      </c>
      <c r="D354">
        <v>57</v>
      </c>
      <c r="E354">
        <v>93.3</v>
      </c>
      <c r="F354">
        <v>400</v>
      </c>
      <c r="G354">
        <v>111</v>
      </c>
      <c r="H354">
        <v>100</v>
      </c>
      <c r="L354" s="74" t="s">
        <v>254</v>
      </c>
      <c r="M354" s="75">
        <v>14</v>
      </c>
      <c r="N354">
        <v>450</v>
      </c>
      <c r="O354">
        <v>850</v>
      </c>
      <c r="P354">
        <v>950</v>
      </c>
      <c r="Q354">
        <v>700</v>
      </c>
      <c r="R354">
        <v>80</v>
      </c>
      <c r="S354">
        <v>405</v>
      </c>
    </row>
    <row r="355" spans="1:19">
      <c r="A355" s="74" t="s">
        <v>255</v>
      </c>
      <c r="B355" s="75">
        <v>15</v>
      </c>
      <c r="C355">
        <v>6.5</v>
      </c>
      <c r="D355">
        <v>257</v>
      </c>
      <c r="E355">
        <v>562</v>
      </c>
      <c r="F355">
        <v>158</v>
      </c>
      <c r="G355">
        <v>610</v>
      </c>
      <c r="H355">
        <v>100</v>
      </c>
      <c r="L355" s="74" t="s">
        <v>255</v>
      </c>
      <c r="M355" s="75">
        <v>15</v>
      </c>
      <c r="N355">
        <v>450</v>
      </c>
      <c r="O355">
        <v>850</v>
      </c>
      <c r="P355">
        <v>950</v>
      </c>
      <c r="Q355">
        <v>700</v>
      </c>
      <c r="R355">
        <v>80</v>
      </c>
      <c r="S355">
        <v>405</v>
      </c>
    </row>
    <row r="356" spans="1:19">
      <c r="A356" s="74" t="s">
        <v>256</v>
      </c>
      <c r="B356" s="75">
        <v>16</v>
      </c>
      <c r="C356">
        <v>124</v>
      </c>
      <c r="D356">
        <v>5.8</v>
      </c>
      <c r="E356">
        <v>253</v>
      </c>
      <c r="F356">
        <v>245</v>
      </c>
      <c r="G356">
        <v>228</v>
      </c>
      <c r="H356">
        <v>50</v>
      </c>
      <c r="L356" s="74" t="s">
        <v>256</v>
      </c>
      <c r="M356" s="75">
        <v>16</v>
      </c>
      <c r="N356">
        <v>450</v>
      </c>
      <c r="O356">
        <v>850</v>
      </c>
      <c r="P356">
        <v>950</v>
      </c>
      <c r="Q356">
        <v>700</v>
      </c>
      <c r="R356">
        <v>80</v>
      </c>
      <c r="S356">
        <v>405</v>
      </c>
    </row>
    <row r="357" spans="1:19">
      <c r="A357" s="74" t="s">
        <v>257</v>
      </c>
      <c r="B357" s="75">
        <v>17</v>
      </c>
      <c r="C357">
        <v>130</v>
      </c>
      <c r="D357">
        <v>51</v>
      </c>
      <c r="E357">
        <v>113</v>
      </c>
      <c r="F357">
        <v>400</v>
      </c>
      <c r="G357">
        <v>132</v>
      </c>
      <c r="H357">
        <v>100</v>
      </c>
      <c r="L357" s="74" t="s">
        <v>257</v>
      </c>
      <c r="M357" s="75">
        <v>17</v>
      </c>
      <c r="N357">
        <v>450</v>
      </c>
      <c r="O357">
        <v>850</v>
      </c>
      <c r="P357">
        <v>950</v>
      </c>
      <c r="Q357">
        <v>700</v>
      </c>
      <c r="R357">
        <v>80</v>
      </c>
      <c r="S357">
        <v>405</v>
      </c>
    </row>
    <row r="358" spans="1:19">
      <c r="A358" s="74" t="s">
        <v>258</v>
      </c>
      <c r="B358" s="75">
        <v>18</v>
      </c>
      <c r="C358">
        <v>28.8</v>
      </c>
      <c r="D358">
        <v>104</v>
      </c>
      <c r="E358">
        <v>38.700000000000003</v>
      </c>
      <c r="F358">
        <v>436</v>
      </c>
      <c r="G358">
        <v>35.5</v>
      </c>
      <c r="H358">
        <v>50</v>
      </c>
      <c r="L358" s="74" t="s">
        <v>258</v>
      </c>
      <c r="M358" s="75">
        <v>18</v>
      </c>
      <c r="N358">
        <v>450</v>
      </c>
      <c r="O358">
        <v>850</v>
      </c>
      <c r="P358">
        <v>950</v>
      </c>
      <c r="Q358">
        <v>700</v>
      </c>
      <c r="R358">
        <v>80</v>
      </c>
      <c r="S358">
        <v>405</v>
      </c>
    </row>
    <row r="359" spans="1:19">
      <c r="A359" s="74" t="s">
        <v>259</v>
      </c>
      <c r="B359" s="75">
        <v>19</v>
      </c>
      <c r="C359">
        <v>816</v>
      </c>
      <c r="D359">
        <v>10</v>
      </c>
      <c r="E359">
        <v>96</v>
      </c>
      <c r="F359">
        <v>400</v>
      </c>
      <c r="G359">
        <v>127</v>
      </c>
      <c r="H359">
        <v>50</v>
      </c>
      <c r="L359" s="74" t="s">
        <v>259</v>
      </c>
      <c r="M359" s="75">
        <v>19</v>
      </c>
      <c r="N359">
        <v>450</v>
      </c>
      <c r="O359">
        <v>850</v>
      </c>
      <c r="P359">
        <v>950</v>
      </c>
      <c r="Q359">
        <v>700</v>
      </c>
      <c r="R359">
        <v>80</v>
      </c>
      <c r="S359">
        <v>405</v>
      </c>
    </row>
    <row r="360" spans="1:19">
      <c r="A360" s="74" t="s">
        <v>260</v>
      </c>
      <c r="B360" s="75">
        <v>20</v>
      </c>
      <c r="C360">
        <v>20</v>
      </c>
      <c r="D360">
        <v>1.5</v>
      </c>
      <c r="E360">
        <v>132</v>
      </c>
      <c r="F360">
        <v>400</v>
      </c>
      <c r="G360">
        <v>140</v>
      </c>
      <c r="H360">
        <v>100</v>
      </c>
      <c r="L360" s="74" t="s">
        <v>260</v>
      </c>
      <c r="M360" s="75">
        <v>20</v>
      </c>
      <c r="N360">
        <v>450</v>
      </c>
      <c r="O360">
        <v>850</v>
      </c>
      <c r="P360">
        <v>950</v>
      </c>
      <c r="Q360">
        <v>700</v>
      </c>
      <c r="R360">
        <v>80</v>
      </c>
      <c r="S360">
        <v>405</v>
      </c>
    </row>
    <row r="365" spans="1:19">
      <c r="C365" s="74" t="s">
        <v>229</v>
      </c>
      <c r="D365" s="74" t="s">
        <v>228</v>
      </c>
      <c r="E365" s="74" t="s">
        <v>235</v>
      </c>
      <c r="F365" s="74" t="s">
        <v>240</v>
      </c>
      <c r="G365" s="74" t="s">
        <v>226</v>
      </c>
      <c r="H365" s="74" t="s">
        <v>227</v>
      </c>
    </row>
    <row r="366" spans="1:19">
      <c r="A366" s="74" t="s">
        <v>241</v>
      </c>
      <c r="C366">
        <f t="shared" ref="C366:C385" si="2">C341*N341</f>
        <v>93600</v>
      </c>
      <c r="D366">
        <f t="shared" ref="D366:D385" si="3">D341*O341</f>
        <v>158100</v>
      </c>
      <c r="E366">
        <f t="shared" ref="E366:E385" si="4">E341*P341</f>
        <v>68780</v>
      </c>
      <c r="F366">
        <f t="shared" ref="F366:F385" si="5">F341*Q341</f>
        <v>70000</v>
      </c>
      <c r="G366">
        <f t="shared" ref="G366:G385" si="6">G341*R341</f>
        <v>11600</v>
      </c>
      <c r="H366">
        <f t="shared" ref="H366:H385" si="7">H341*S341</f>
        <v>20250</v>
      </c>
    </row>
    <row r="367" spans="1:19">
      <c r="A367" s="74" t="s">
        <v>242</v>
      </c>
      <c r="C367">
        <f t="shared" si="2"/>
        <v>184500</v>
      </c>
      <c r="D367">
        <f t="shared" si="3"/>
        <v>351050</v>
      </c>
      <c r="E367">
        <f t="shared" si="4"/>
        <v>230850</v>
      </c>
      <c r="F367">
        <f t="shared" si="5"/>
        <v>70000</v>
      </c>
      <c r="G367">
        <f t="shared" si="6"/>
        <v>5360</v>
      </c>
      <c r="H367">
        <f t="shared" si="7"/>
        <v>20250</v>
      </c>
    </row>
    <row r="368" spans="1:19">
      <c r="A368" s="74" t="s">
        <v>243</v>
      </c>
      <c r="C368">
        <f t="shared" si="2"/>
        <v>99000</v>
      </c>
      <c r="D368">
        <f t="shared" si="3"/>
        <v>190400</v>
      </c>
      <c r="E368">
        <f t="shared" si="4"/>
        <v>72200</v>
      </c>
      <c r="F368">
        <f t="shared" si="5"/>
        <v>105000</v>
      </c>
      <c r="G368">
        <f t="shared" si="6"/>
        <v>12560</v>
      </c>
      <c r="H368">
        <f t="shared" si="7"/>
        <v>20250</v>
      </c>
    </row>
    <row r="369" spans="1:8">
      <c r="A369" s="74" t="s">
        <v>244</v>
      </c>
      <c r="C369">
        <f t="shared" si="2"/>
        <v>183150</v>
      </c>
      <c r="D369">
        <f t="shared" si="3"/>
        <v>282200</v>
      </c>
      <c r="E369">
        <f t="shared" si="4"/>
        <v>441750</v>
      </c>
      <c r="F369">
        <f t="shared" si="5"/>
        <v>140000</v>
      </c>
      <c r="G369">
        <f t="shared" si="6"/>
        <v>47120</v>
      </c>
      <c r="H369">
        <f t="shared" si="7"/>
        <v>20250</v>
      </c>
    </row>
    <row r="370" spans="1:8">
      <c r="A370" s="74" t="s">
        <v>245</v>
      </c>
      <c r="C370">
        <f t="shared" si="2"/>
        <v>2250</v>
      </c>
      <c r="D370">
        <f t="shared" si="3"/>
        <v>96900</v>
      </c>
      <c r="E370">
        <f t="shared" si="4"/>
        <v>52250</v>
      </c>
      <c r="F370">
        <f t="shared" si="5"/>
        <v>350000</v>
      </c>
      <c r="G370">
        <f t="shared" si="6"/>
        <v>6320</v>
      </c>
      <c r="H370">
        <f t="shared" si="7"/>
        <v>40500</v>
      </c>
    </row>
    <row r="371" spans="1:8">
      <c r="A371" s="74" t="s">
        <v>246</v>
      </c>
      <c r="C371">
        <f t="shared" si="2"/>
        <v>126000</v>
      </c>
      <c r="D371">
        <f t="shared" si="3"/>
        <v>187000</v>
      </c>
      <c r="E371">
        <f t="shared" si="4"/>
        <v>110200</v>
      </c>
      <c r="F371">
        <f t="shared" si="5"/>
        <v>245000</v>
      </c>
      <c r="G371">
        <f t="shared" si="6"/>
        <v>11600</v>
      </c>
      <c r="H371">
        <f t="shared" si="7"/>
        <v>20250</v>
      </c>
    </row>
    <row r="372" spans="1:8">
      <c r="A372" s="74" t="s">
        <v>247</v>
      </c>
      <c r="C372">
        <f t="shared" si="2"/>
        <v>523800</v>
      </c>
      <c r="D372">
        <f t="shared" si="3"/>
        <v>59500</v>
      </c>
      <c r="E372">
        <f t="shared" si="4"/>
        <v>43130</v>
      </c>
      <c r="F372">
        <f t="shared" si="5"/>
        <v>420000</v>
      </c>
      <c r="G372">
        <f t="shared" si="6"/>
        <v>5920</v>
      </c>
      <c r="H372">
        <f t="shared" si="7"/>
        <v>20250</v>
      </c>
    </row>
    <row r="373" spans="1:8">
      <c r="A373" s="74" t="s">
        <v>248</v>
      </c>
      <c r="C373">
        <f t="shared" si="2"/>
        <v>64350</v>
      </c>
      <c r="D373">
        <f t="shared" si="3"/>
        <v>192100</v>
      </c>
      <c r="E373">
        <f t="shared" si="4"/>
        <v>226100</v>
      </c>
      <c r="F373">
        <f t="shared" si="5"/>
        <v>105000</v>
      </c>
      <c r="G373">
        <f t="shared" si="6"/>
        <v>8800</v>
      </c>
      <c r="H373">
        <f t="shared" si="7"/>
        <v>20250</v>
      </c>
    </row>
    <row r="374" spans="1:8">
      <c r="A374" s="74" t="s">
        <v>249</v>
      </c>
      <c r="C374">
        <f t="shared" si="2"/>
        <v>373500</v>
      </c>
      <c r="D374">
        <f t="shared" si="3"/>
        <v>605200</v>
      </c>
      <c r="E374">
        <f t="shared" si="4"/>
        <v>98800</v>
      </c>
      <c r="F374">
        <f t="shared" si="5"/>
        <v>420000</v>
      </c>
      <c r="G374">
        <f t="shared" si="6"/>
        <v>10880</v>
      </c>
      <c r="H374">
        <f t="shared" si="7"/>
        <v>20250</v>
      </c>
    </row>
    <row r="375" spans="1:8">
      <c r="A375" s="74" t="s">
        <v>250</v>
      </c>
      <c r="C375">
        <f t="shared" si="2"/>
        <v>513900</v>
      </c>
      <c r="D375">
        <f t="shared" si="3"/>
        <v>73695</v>
      </c>
      <c r="E375">
        <f t="shared" si="4"/>
        <v>58520</v>
      </c>
      <c r="F375">
        <f t="shared" si="5"/>
        <v>437500</v>
      </c>
      <c r="G375">
        <f t="shared" si="6"/>
        <v>5576</v>
      </c>
      <c r="H375">
        <f t="shared" si="7"/>
        <v>20250</v>
      </c>
    </row>
    <row r="376" spans="1:8">
      <c r="A376" s="74" t="s">
        <v>251</v>
      </c>
      <c r="C376">
        <f t="shared" si="2"/>
        <v>6750</v>
      </c>
      <c r="D376">
        <f t="shared" si="3"/>
        <v>48875</v>
      </c>
      <c r="E376">
        <f t="shared" si="4"/>
        <v>71250</v>
      </c>
      <c r="F376">
        <f t="shared" si="5"/>
        <v>280000</v>
      </c>
      <c r="G376">
        <f t="shared" si="6"/>
        <v>7112</v>
      </c>
      <c r="H376">
        <f t="shared" si="7"/>
        <v>40500</v>
      </c>
    </row>
    <row r="377" spans="1:8">
      <c r="A377" s="74" t="s">
        <v>252</v>
      </c>
      <c r="C377">
        <f t="shared" si="2"/>
        <v>139500</v>
      </c>
      <c r="D377">
        <f t="shared" si="3"/>
        <v>172550</v>
      </c>
      <c r="E377">
        <f t="shared" si="4"/>
        <v>72200</v>
      </c>
      <c r="F377">
        <f t="shared" si="5"/>
        <v>105000</v>
      </c>
      <c r="G377">
        <f t="shared" si="6"/>
        <v>12080</v>
      </c>
      <c r="H377">
        <f t="shared" si="7"/>
        <v>20250</v>
      </c>
    </row>
    <row r="378" spans="1:8">
      <c r="A378" s="74" t="s">
        <v>253</v>
      </c>
      <c r="C378">
        <f t="shared" si="2"/>
        <v>67500</v>
      </c>
      <c r="D378">
        <f t="shared" si="3"/>
        <v>158950</v>
      </c>
      <c r="E378">
        <f t="shared" si="4"/>
        <v>137750</v>
      </c>
      <c r="F378">
        <f t="shared" si="5"/>
        <v>280000</v>
      </c>
      <c r="G378">
        <f t="shared" si="6"/>
        <v>13840</v>
      </c>
      <c r="H378">
        <f t="shared" si="7"/>
        <v>20250</v>
      </c>
    </row>
    <row r="379" spans="1:8">
      <c r="A379" s="74" t="s">
        <v>254</v>
      </c>
      <c r="C379">
        <f t="shared" si="2"/>
        <v>15300</v>
      </c>
      <c r="D379">
        <f t="shared" si="3"/>
        <v>48450</v>
      </c>
      <c r="E379">
        <f t="shared" si="4"/>
        <v>88635</v>
      </c>
      <c r="F379">
        <f t="shared" si="5"/>
        <v>280000</v>
      </c>
      <c r="G379">
        <f t="shared" si="6"/>
        <v>8880</v>
      </c>
      <c r="H379">
        <f t="shared" si="7"/>
        <v>40500</v>
      </c>
    </row>
    <row r="380" spans="1:8">
      <c r="A380" s="74" t="s">
        <v>255</v>
      </c>
      <c r="C380">
        <f t="shared" si="2"/>
        <v>2925</v>
      </c>
      <c r="D380">
        <f t="shared" si="3"/>
        <v>218450</v>
      </c>
      <c r="E380">
        <f t="shared" si="4"/>
        <v>533900</v>
      </c>
      <c r="F380">
        <f t="shared" si="5"/>
        <v>110600</v>
      </c>
      <c r="G380">
        <f t="shared" si="6"/>
        <v>48800</v>
      </c>
      <c r="H380">
        <f t="shared" si="7"/>
        <v>40500</v>
      </c>
    </row>
    <row r="381" spans="1:8">
      <c r="A381" s="74" t="s">
        <v>256</v>
      </c>
      <c r="C381">
        <f t="shared" si="2"/>
        <v>55800</v>
      </c>
      <c r="D381">
        <f t="shared" si="3"/>
        <v>4930</v>
      </c>
      <c r="E381">
        <f t="shared" si="4"/>
        <v>240350</v>
      </c>
      <c r="F381">
        <f t="shared" si="5"/>
        <v>171500</v>
      </c>
      <c r="G381">
        <f t="shared" si="6"/>
        <v>18240</v>
      </c>
      <c r="H381">
        <f t="shared" si="7"/>
        <v>20250</v>
      </c>
    </row>
    <row r="382" spans="1:8">
      <c r="A382" s="74" t="s">
        <v>257</v>
      </c>
      <c r="C382">
        <f t="shared" si="2"/>
        <v>58500</v>
      </c>
      <c r="D382">
        <f t="shared" si="3"/>
        <v>43350</v>
      </c>
      <c r="E382">
        <f t="shared" si="4"/>
        <v>107350</v>
      </c>
      <c r="F382">
        <f t="shared" si="5"/>
        <v>280000</v>
      </c>
      <c r="G382">
        <f t="shared" si="6"/>
        <v>10560</v>
      </c>
      <c r="H382">
        <f t="shared" si="7"/>
        <v>40500</v>
      </c>
    </row>
    <row r="383" spans="1:8">
      <c r="A383" s="74" t="s">
        <v>258</v>
      </c>
      <c r="C383">
        <f t="shared" si="2"/>
        <v>12960</v>
      </c>
      <c r="D383">
        <f t="shared" si="3"/>
        <v>88400</v>
      </c>
      <c r="E383">
        <f t="shared" si="4"/>
        <v>36765</v>
      </c>
      <c r="F383">
        <f t="shared" si="5"/>
        <v>305200</v>
      </c>
      <c r="G383">
        <f t="shared" si="6"/>
        <v>2840</v>
      </c>
      <c r="H383">
        <f t="shared" si="7"/>
        <v>20250</v>
      </c>
    </row>
    <row r="384" spans="1:8">
      <c r="A384" s="74" t="s">
        <v>259</v>
      </c>
      <c r="C384">
        <f t="shared" si="2"/>
        <v>367200</v>
      </c>
      <c r="D384">
        <f t="shared" si="3"/>
        <v>8500</v>
      </c>
      <c r="E384">
        <f t="shared" si="4"/>
        <v>91200</v>
      </c>
      <c r="F384">
        <f t="shared" si="5"/>
        <v>280000</v>
      </c>
      <c r="G384">
        <f t="shared" si="6"/>
        <v>10160</v>
      </c>
      <c r="H384">
        <f t="shared" si="7"/>
        <v>20250</v>
      </c>
    </row>
    <row r="385" spans="1:8">
      <c r="A385" s="74" t="s">
        <v>260</v>
      </c>
      <c r="C385">
        <f t="shared" si="2"/>
        <v>9000</v>
      </c>
      <c r="D385">
        <f t="shared" si="3"/>
        <v>1275</v>
      </c>
      <c r="E385">
        <f t="shared" si="4"/>
        <v>125400</v>
      </c>
      <c r="F385">
        <f t="shared" si="5"/>
        <v>280000</v>
      </c>
      <c r="G385">
        <f t="shared" si="6"/>
        <v>11200</v>
      </c>
      <c r="H385">
        <f t="shared" si="7"/>
        <v>40500</v>
      </c>
    </row>
  </sheetData>
  <mergeCells count="19">
    <mergeCell ref="A325:A328"/>
    <mergeCell ref="B325:B328"/>
    <mergeCell ref="A315:C315"/>
    <mergeCell ref="A316:C316"/>
    <mergeCell ref="A290:A293"/>
    <mergeCell ref="C290:C293"/>
    <mergeCell ref="A294:A296"/>
    <mergeCell ref="B294:B296"/>
    <mergeCell ref="A297:A300"/>
    <mergeCell ref="A317:A320"/>
    <mergeCell ref="B317:B320"/>
    <mergeCell ref="A321:A324"/>
    <mergeCell ref="B321:B324"/>
    <mergeCell ref="A289:C289"/>
    <mergeCell ref="B1:D1"/>
    <mergeCell ref="A49:F49"/>
    <mergeCell ref="A81:K81"/>
    <mergeCell ref="A157:F157"/>
    <mergeCell ref="A288:C288"/>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872C6-19B0-407B-A4DB-7E9FAB221764}">
  <sheetPr>
    <tabColor theme="1"/>
  </sheetPr>
  <dimension ref="A1:I246"/>
  <sheetViews>
    <sheetView topLeftCell="A214" workbookViewId="0">
      <selection activeCell="D215" sqref="D215"/>
    </sheetView>
  </sheetViews>
  <sheetFormatPr defaultColWidth="9" defaultRowHeight="15"/>
  <cols>
    <col min="1" max="1" width="9" style="128"/>
    <col min="2" max="2" width="11" style="128" bestFit="1" customWidth="1"/>
    <col min="3" max="3" width="14.5" style="128" bestFit="1" customWidth="1"/>
    <col min="4" max="4" width="18" style="128" customWidth="1"/>
    <col min="5" max="5" width="17.5" style="128" bestFit="1" customWidth="1"/>
    <col min="6" max="8" width="1.5" style="128" bestFit="1" customWidth="1"/>
    <col min="9" max="10" width="6.625" style="128" customWidth="1"/>
    <col min="11" max="16384" width="9" style="128"/>
  </cols>
  <sheetData>
    <row r="1" spans="1:9">
      <c r="A1" s="128" t="s">
        <v>431</v>
      </c>
      <c r="B1" s="128" t="s">
        <v>430</v>
      </c>
    </row>
    <row r="2" spans="1:9">
      <c r="B2" s="128" t="s">
        <v>417</v>
      </c>
      <c r="C2" s="128" t="s">
        <v>396</v>
      </c>
      <c r="D2" s="128" t="s">
        <v>355</v>
      </c>
      <c r="E2" s="128" t="s">
        <v>373</v>
      </c>
      <c r="F2" s="128" t="s">
        <v>396</v>
      </c>
      <c r="G2" s="128" t="s">
        <v>396</v>
      </c>
      <c r="H2" s="128" t="s">
        <v>396</v>
      </c>
      <c r="I2" s="128">
        <v>1</v>
      </c>
    </row>
    <row r="3" spans="1:9">
      <c r="B3" s="128" t="s">
        <v>417</v>
      </c>
      <c r="C3" s="128" t="s">
        <v>396</v>
      </c>
      <c r="D3" s="128" t="s">
        <v>355</v>
      </c>
      <c r="E3" s="128" t="s">
        <v>369</v>
      </c>
      <c r="F3" s="128" t="s">
        <v>396</v>
      </c>
      <c r="G3" s="128" t="s">
        <v>396</v>
      </c>
      <c r="H3" s="128" t="s">
        <v>396</v>
      </c>
      <c r="I3" s="128">
        <v>1</v>
      </c>
    </row>
    <row r="4" spans="1:9">
      <c r="B4" s="128" t="s">
        <v>417</v>
      </c>
      <c r="C4" s="128" t="s">
        <v>396</v>
      </c>
      <c r="D4" s="128" t="s">
        <v>355</v>
      </c>
      <c r="E4" s="128" t="s">
        <v>359</v>
      </c>
      <c r="F4" s="128" t="s">
        <v>396</v>
      </c>
      <c r="G4" s="128" t="s">
        <v>396</v>
      </c>
      <c r="H4" s="128" t="s">
        <v>396</v>
      </c>
      <c r="I4" s="128">
        <v>1</v>
      </c>
    </row>
    <row r="5" spans="1:9">
      <c r="B5" s="128" t="s">
        <v>417</v>
      </c>
      <c r="C5" s="128" t="s">
        <v>396</v>
      </c>
      <c r="D5" s="128" t="s">
        <v>355</v>
      </c>
      <c r="E5" s="128" t="s">
        <v>350</v>
      </c>
      <c r="F5" s="128" t="s">
        <v>396</v>
      </c>
      <c r="G5" s="128" t="s">
        <v>396</v>
      </c>
      <c r="H5" s="128" t="s">
        <v>396</v>
      </c>
      <c r="I5" s="128">
        <v>1</v>
      </c>
    </row>
    <row r="6" spans="1:9">
      <c r="B6" s="128" t="s">
        <v>417</v>
      </c>
      <c r="C6" s="128" t="s">
        <v>396</v>
      </c>
      <c r="D6" s="128" t="s">
        <v>372</v>
      </c>
      <c r="E6" s="128" t="s">
        <v>375</v>
      </c>
      <c r="F6" s="128" t="s">
        <v>396</v>
      </c>
      <c r="G6" s="128" t="s">
        <v>396</v>
      </c>
      <c r="H6" s="128" t="s">
        <v>396</v>
      </c>
      <c r="I6" s="128">
        <v>1</v>
      </c>
    </row>
    <row r="7" spans="1:9">
      <c r="B7" s="128" t="s">
        <v>417</v>
      </c>
      <c r="C7" s="128" t="s">
        <v>396</v>
      </c>
      <c r="D7" s="128" t="s">
        <v>372</v>
      </c>
      <c r="E7" s="128" t="s">
        <v>371</v>
      </c>
      <c r="F7" s="128" t="s">
        <v>396</v>
      </c>
      <c r="G7" s="128" t="s">
        <v>396</v>
      </c>
      <c r="H7" s="128" t="s">
        <v>396</v>
      </c>
      <c r="I7" s="128">
        <v>1</v>
      </c>
    </row>
    <row r="8" spans="1:9">
      <c r="B8" s="128" t="s">
        <v>417</v>
      </c>
      <c r="C8" s="128" t="s">
        <v>396</v>
      </c>
      <c r="D8" s="128" t="s">
        <v>364</v>
      </c>
      <c r="E8" s="128" t="s">
        <v>368</v>
      </c>
      <c r="F8" s="128" t="s">
        <v>396</v>
      </c>
      <c r="G8" s="128" t="s">
        <v>396</v>
      </c>
      <c r="H8" s="128" t="s">
        <v>396</v>
      </c>
      <c r="I8" s="128">
        <v>1</v>
      </c>
    </row>
    <row r="9" spans="1:9">
      <c r="B9" s="128" t="s">
        <v>417</v>
      </c>
      <c r="C9" s="128" t="s">
        <v>396</v>
      </c>
      <c r="D9" s="128" t="s">
        <v>364</v>
      </c>
      <c r="E9" s="128" t="s">
        <v>367</v>
      </c>
      <c r="F9" s="128" t="s">
        <v>396</v>
      </c>
      <c r="G9" s="128" t="s">
        <v>396</v>
      </c>
      <c r="H9" s="128" t="s">
        <v>396</v>
      </c>
      <c r="I9" s="128">
        <v>1</v>
      </c>
    </row>
    <row r="10" spans="1:9">
      <c r="B10" s="128" t="s">
        <v>417</v>
      </c>
      <c r="C10" s="128" t="s">
        <v>396</v>
      </c>
      <c r="D10" s="128" t="s">
        <v>364</v>
      </c>
      <c r="E10" s="128" t="s">
        <v>366</v>
      </c>
      <c r="F10" s="128" t="s">
        <v>396</v>
      </c>
      <c r="G10" s="128" t="s">
        <v>396</v>
      </c>
      <c r="H10" s="128" t="s">
        <v>396</v>
      </c>
      <c r="I10" s="128">
        <v>1</v>
      </c>
    </row>
    <row r="11" spans="1:9">
      <c r="B11" s="128" t="s">
        <v>417</v>
      </c>
      <c r="C11" s="128" t="s">
        <v>396</v>
      </c>
      <c r="D11" s="128" t="s">
        <v>364</v>
      </c>
      <c r="E11" s="128" t="s">
        <v>365</v>
      </c>
      <c r="F11" s="128" t="s">
        <v>396</v>
      </c>
      <c r="G11" s="128" t="s">
        <v>396</v>
      </c>
      <c r="H11" s="128" t="s">
        <v>396</v>
      </c>
      <c r="I11" s="128">
        <v>1</v>
      </c>
    </row>
    <row r="12" spans="1:9">
      <c r="B12" s="128" t="s">
        <v>417</v>
      </c>
      <c r="C12" s="128" t="s">
        <v>396</v>
      </c>
      <c r="D12" s="128" t="s">
        <v>364</v>
      </c>
      <c r="E12" s="128" t="s">
        <v>363</v>
      </c>
      <c r="F12" s="128" t="s">
        <v>396</v>
      </c>
      <c r="G12" s="128" t="s">
        <v>396</v>
      </c>
      <c r="H12" s="128" t="s">
        <v>396</v>
      </c>
      <c r="I12" s="128">
        <v>1</v>
      </c>
    </row>
    <row r="13" spans="1:9">
      <c r="B13" s="128" t="s">
        <v>417</v>
      </c>
      <c r="C13" s="128" t="s">
        <v>396</v>
      </c>
      <c r="D13" s="128" t="s">
        <v>354</v>
      </c>
      <c r="E13" s="128" t="s">
        <v>373</v>
      </c>
      <c r="F13" s="128" t="s">
        <v>396</v>
      </c>
      <c r="G13" s="128" t="s">
        <v>396</v>
      </c>
      <c r="H13" s="128" t="s">
        <v>396</v>
      </c>
      <c r="I13" s="128">
        <v>1</v>
      </c>
    </row>
    <row r="14" spans="1:9">
      <c r="B14" s="128" t="s">
        <v>417</v>
      </c>
      <c r="C14" s="128" t="s">
        <v>396</v>
      </c>
      <c r="D14" s="128" t="s">
        <v>354</v>
      </c>
      <c r="E14" s="128" t="s">
        <v>369</v>
      </c>
      <c r="F14" s="128" t="s">
        <v>396</v>
      </c>
      <c r="G14" s="128" t="s">
        <v>396</v>
      </c>
      <c r="H14" s="128" t="s">
        <v>396</v>
      </c>
      <c r="I14" s="128">
        <v>1</v>
      </c>
    </row>
    <row r="15" spans="1:9">
      <c r="B15" s="128" t="s">
        <v>417</v>
      </c>
      <c r="C15" s="128" t="s">
        <v>396</v>
      </c>
      <c r="D15" s="128" t="s">
        <v>354</v>
      </c>
      <c r="E15" s="128" t="s">
        <v>359</v>
      </c>
      <c r="F15" s="128" t="s">
        <v>396</v>
      </c>
      <c r="G15" s="128" t="s">
        <v>396</v>
      </c>
      <c r="H15" s="128" t="s">
        <v>396</v>
      </c>
      <c r="I15" s="128">
        <v>1</v>
      </c>
    </row>
    <row r="16" spans="1:9">
      <c r="B16" s="128" t="s">
        <v>417</v>
      </c>
      <c r="C16" s="128" t="s">
        <v>396</v>
      </c>
      <c r="D16" s="128" t="s">
        <v>354</v>
      </c>
      <c r="E16" s="128" t="s">
        <v>350</v>
      </c>
      <c r="F16" s="128" t="s">
        <v>396</v>
      </c>
      <c r="G16" s="128" t="s">
        <v>396</v>
      </c>
      <c r="H16" s="128" t="s">
        <v>396</v>
      </c>
      <c r="I16" s="128">
        <v>1</v>
      </c>
    </row>
    <row r="17" spans="2:9">
      <c r="B17" s="128" t="s">
        <v>417</v>
      </c>
      <c r="C17" s="128" t="s">
        <v>396</v>
      </c>
      <c r="D17" s="128" t="s">
        <v>344</v>
      </c>
      <c r="E17" s="128" t="s">
        <v>375</v>
      </c>
      <c r="F17" s="128" t="s">
        <v>396</v>
      </c>
      <c r="G17" s="128" t="s">
        <v>396</v>
      </c>
      <c r="H17" s="128" t="s">
        <v>396</v>
      </c>
      <c r="I17" s="128">
        <v>1</v>
      </c>
    </row>
    <row r="18" spans="2:9">
      <c r="B18" s="128" t="s">
        <v>417</v>
      </c>
      <c r="C18" s="128" t="s">
        <v>396</v>
      </c>
      <c r="D18" s="128" t="s">
        <v>344</v>
      </c>
      <c r="E18" s="128" t="s">
        <v>371</v>
      </c>
      <c r="F18" s="128" t="s">
        <v>396</v>
      </c>
      <c r="G18" s="128" t="s">
        <v>396</v>
      </c>
      <c r="H18" s="128" t="s">
        <v>396</v>
      </c>
      <c r="I18" s="128">
        <v>1</v>
      </c>
    </row>
    <row r="19" spans="2:9">
      <c r="B19" s="128" t="s">
        <v>417</v>
      </c>
      <c r="C19" s="128" t="s">
        <v>396</v>
      </c>
      <c r="D19" s="128" t="s">
        <v>344</v>
      </c>
      <c r="E19" s="128" t="s">
        <v>368</v>
      </c>
      <c r="F19" s="128" t="s">
        <v>396</v>
      </c>
      <c r="G19" s="128" t="s">
        <v>396</v>
      </c>
      <c r="H19" s="128" t="s">
        <v>396</v>
      </c>
      <c r="I19" s="128">
        <v>1</v>
      </c>
    </row>
    <row r="20" spans="2:9">
      <c r="B20" s="128" t="s">
        <v>417</v>
      </c>
      <c r="C20" s="128" t="s">
        <v>396</v>
      </c>
      <c r="D20" s="128" t="s">
        <v>344</v>
      </c>
      <c r="E20" s="128" t="s">
        <v>367</v>
      </c>
      <c r="F20" s="128" t="s">
        <v>396</v>
      </c>
      <c r="G20" s="128" t="s">
        <v>396</v>
      </c>
      <c r="H20" s="128" t="s">
        <v>396</v>
      </c>
      <c r="I20" s="128">
        <v>1</v>
      </c>
    </row>
    <row r="21" spans="2:9">
      <c r="B21" s="128" t="s">
        <v>417</v>
      </c>
      <c r="C21" s="128" t="s">
        <v>396</v>
      </c>
      <c r="D21" s="128" t="s">
        <v>344</v>
      </c>
      <c r="E21" s="128" t="s">
        <v>366</v>
      </c>
      <c r="F21" s="128" t="s">
        <v>396</v>
      </c>
      <c r="G21" s="128" t="s">
        <v>396</v>
      </c>
      <c r="H21" s="128" t="s">
        <v>396</v>
      </c>
      <c r="I21" s="128">
        <v>1</v>
      </c>
    </row>
    <row r="22" spans="2:9">
      <c r="B22" s="128" t="s">
        <v>417</v>
      </c>
      <c r="C22" s="128" t="s">
        <v>396</v>
      </c>
      <c r="D22" s="128" t="s">
        <v>344</v>
      </c>
      <c r="E22" s="128" t="s">
        <v>365</v>
      </c>
      <c r="F22" s="128" t="s">
        <v>396</v>
      </c>
      <c r="G22" s="128" t="s">
        <v>396</v>
      </c>
      <c r="H22" s="128" t="s">
        <v>396</v>
      </c>
      <c r="I22" s="128">
        <v>1</v>
      </c>
    </row>
    <row r="23" spans="2:9">
      <c r="B23" s="128" t="s">
        <v>417</v>
      </c>
      <c r="C23" s="128" t="s">
        <v>396</v>
      </c>
      <c r="D23" s="128" t="s">
        <v>344</v>
      </c>
      <c r="E23" s="128" t="s">
        <v>363</v>
      </c>
      <c r="F23" s="128" t="s">
        <v>396</v>
      </c>
      <c r="G23" s="128" t="s">
        <v>396</v>
      </c>
      <c r="H23" s="128" t="s">
        <v>396</v>
      </c>
      <c r="I23" s="128">
        <v>1</v>
      </c>
    </row>
    <row r="24" spans="2:9">
      <c r="B24" s="128" t="s">
        <v>417</v>
      </c>
      <c r="C24" s="128" t="s">
        <v>396</v>
      </c>
      <c r="D24" s="128" t="s">
        <v>344</v>
      </c>
      <c r="E24" s="128" t="s">
        <v>361</v>
      </c>
      <c r="F24" s="128" t="s">
        <v>396</v>
      </c>
      <c r="G24" s="128" t="s">
        <v>396</v>
      </c>
      <c r="H24" s="128" t="s">
        <v>396</v>
      </c>
      <c r="I24" s="128">
        <v>1</v>
      </c>
    </row>
    <row r="25" spans="2:9">
      <c r="B25" s="128" t="s">
        <v>417</v>
      </c>
      <c r="C25" s="128" t="s">
        <v>396</v>
      </c>
      <c r="D25" s="128" t="s">
        <v>344</v>
      </c>
      <c r="E25" s="128" t="s">
        <v>357</v>
      </c>
      <c r="F25" s="128" t="s">
        <v>396</v>
      </c>
      <c r="G25" s="128" t="s">
        <v>396</v>
      </c>
      <c r="H25" s="128" t="s">
        <v>396</v>
      </c>
      <c r="I25" s="128">
        <v>1</v>
      </c>
    </row>
    <row r="26" spans="2:9">
      <c r="B26" s="128" t="s">
        <v>417</v>
      </c>
      <c r="C26" s="128" t="s">
        <v>396</v>
      </c>
      <c r="D26" s="128" t="s">
        <v>344</v>
      </c>
      <c r="E26" s="128" t="s">
        <v>356</v>
      </c>
      <c r="F26" s="128" t="s">
        <v>396</v>
      </c>
      <c r="G26" s="128" t="s">
        <v>396</v>
      </c>
      <c r="H26" s="128" t="s">
        <v>396</v>
      </c>
      <c r="I26" s="128">
        <v>1</v>
      </c>
    </row>
    <row r="27" spans="2:9">
      <c r="B27" s="128" t="s">
        <v>417</v>
      </c>
      <c r="C27" s="128" t="s">
        <v>396</v>
      </c>
      <c r="D27" s="128" t="s">
        <v>344</v>
      </c>
      <c r="E27" s="128" t="s">
        <v>347</v>
      </c>
      <c r="F27" s="128" t="s">
        <v>396</v>
      </c>
      <c r="G27" s="128" t="s">
        <v>396</v>
      </c>
      <c r="H27" s="128" t="s">
        <v>396</v>
      </c>
      <c r="I27" s="128">
        <v>1</v>
      </c>
    </row>
    <row r="28" spans="2:9">
      <c r="B28" s="128" t="s">
        <v>417</v>
      </c>
      <c r="C28" s="128" t="s">
        <v>396</v>
      </c>
      <c r="D28" s="128" t="s">
        <v>353</v>
      </c>
      <c r="E28" s="128" t="s">
        <v>373</v>
      </c>
      <c r="F28" s="128" t="s">
        <v>396</v>
      </c>
      <c r="G28" s="128" t="s">
        <v>396</v>
      </c>
      <c r="H28" s="128" t="s">
        <v>396</v>
      </c>
      <c r="I28" s="128">
        <v>1</v>
      </c>
    </row>
    <row r="29" spans="2:9">
      <c r="B29" s="128" t="s">
        <v>417</v>
      </c>
      <c r="C29" s="128" t="s">
        <v>396</v>
      </c>
      <c r="D29" s="128" t="s">
        <v>353</v>
      </c>
      <c r="E29" s="128" t="s">
        <v>369</v>
      </c>
      <c r="F29" s="128" t="s">
        <v>396</v>
      </c>
      <c r="G29" s="128" t="s">
        <v>396</v>
      </c>
      <c r="H29" s="128" t="s">
        <v>396</v>
      </c>
      <c r="I29" s="128">
        <v>1</v>
      </c>
    </row>
    <row r="30" spans="2:9">
      <c r="B30" s="128" t="s">
        <v>417</v>
      </c>
      <c r="C30" s="128" t="s">
        <v>396</v>
      </c>
      <c r="D30" s="128" t="s">
        <v>353</v>
      </c>
      <c r="E30" s="128" t="s">
        <v>359</v>
      </c>
      <c r="F30" s="128" t="s">
        <v>396</v>
      </c>
      <c r="G30" s="128" t="s">
        <v>396</v>
      </c>
      <c r="H30" s="128" t="s">
        <v>396</v>
      </c>
      <c r="I30" s="128">
        <v>1</v>
      </c>
    </row>
    <row r="31" spans="2:9">
      <c r="B31" s="128" t="s">
        <v>417</v>
      </c>
      <c r="C31" s="128" t="s">
        <v>396</v>
      </c>
      <c r="D31" s="128" t="s">
        <v>353</v>
      </c>
      <c r="E31" s="128" t="s">
        <v>350</v>
      </c>
      <c r="F31" s="128" t="s">
        <v>396</v>
      </c>
      <c r="G31" s="128" t="s">
        <v>396</v>
      </c>
      <c r="H31" s="128" t="s">
        <v>396</v>
      </c>
      <c r="I31" s="128">
        <v>1</v>
      </c>
    </row>
    <row r="32" spans="2:9">
      <c r="B32" s="128" t="s">
        <v>417</v>
      </c>
      <c r="C32" s="128" t="s">
        <v>396</v>
      </c>
      <c r="D32" s="128" t="s">
        <v>358</v>
      </c>
      <c r="E32" s="128" t="s">
        <v>361</v>
      </c>
      <c r="F32" s="128" t="s">
        <v>396</v>
      </c>
      <c r="G32" s="128" t="s">
        <v>396</v>
      </c>
      <c r="H32" s="128" t="s">
        <v>396</v>
      </c>
      <c r="I32" s="128">
        <v>1</v>
      </c>
    </row>
    <row r="33" spans="2:9">
      <c r="B33" s="128" t="s">
        <v>417</v>
      </c>
      <c r="C33" s="128" t="s">
        <v>396</v>
      </c>
      <c r="D33" s="128" t="s">
        <v>358</v>
      </c>
      <c r="E33" s="128" t="s">
        <v>357</v>
      </c>
      <c r="F33" s="128" t="s">
        <v>396</v>
      </c>
      <c r="G33" s="128" t="s">
        <v>396</v>
      </c>
      <c r="H33" s="128" t="s">
        <v>396</v>
      </c>
      <c r="I33" s="128">
        <v>1</v>
      </c>
    </row>
    <row r="34" spans="2:9">
      <c r="B34" s="128" t="s">
        <v>417</v>
      </c>
      <c r="C34" s="128" t="s">
        <v>396</v>
      </c>
      <c r="D34" s="128" t="s">
        <v>348</v>
      </c>
      <c r="E34" s="128" t="s">
        <v>356</v>
      </c>
      <c r="F34" s="128" t="s">
        <v>396</v>
      </c>
      <c r="G34" s="128" t="s">
        <v>396</v>
      </c>
      <c r="H34" s="128" t="s">
        <v>396</v>
      </c>
      <c r="I34" s="128">
        <v>1</v>
      </c>
    </row>
    <row r="35" spans="2:9">
      <c r="B35" s="128" t="s">
        <v>417</v>
      </c>
      <c r="C35" s="128" t="s">
        <v>396</v>
      </c>
      <c r="D35" s="128" t="s">
        <v>348</v>
      </c>
      <c r="E35" s="128" t="s">
        <v>347</v>
      </c>
      <c r="F35" s="128" t="s">
        <v>396</v>
      </c>
      <c r="G35" s="128" t="s">
        <v>396</v>
      </c>
      <c r="H35" s="128" t="s">
        <v>396</v>
      </c>
      <c r="I35" s="128">
        <v>1</v>
      </c>
    </row>
    <row r="36" spans="2:9">
      <c r="B36" s="128" t="s">
        <v>417</v>
      </c>
      <c r="C36" s="128" t="s">
        <v>396</v>
      </c>
      <c r="D36" s="128" t="s">
        <v>351</v>
      </c>
      <c r="E36" s="128" t="s">
        <v>373</v>
      </c>
      <c r="F36" s="128" t="s">
        <v>396</v>
      </c>
      <c r="G36" s="128" t="s">
        <v>396</v>
      </c>
      <c r="H36" s="128" t="s">
        <v>396</v>
      </c>
      <c r="I36" s="128">
        <v>1</v>
      </c>
    </row>
    <row r="37" spans="2:9">
      <c r="B37" s="128" t="s">
        <v>417</v>
      </c>
      <c r="C37" s="128" t="s">
        <v>396</v>
      </c>
      <c r="D37" s="128" t="s">
        <v>351</v>
      </c>
      <c r="E37" s="128" t="s">
        <v>369</v>
      </c>
      <c r="F37" s="128" t="s">
        <v>396</v>
      </c>
      <c r="G37" s="128" t="s">
        <v>396</v>
      </c>
      <c r="H37" s="128" t="s">
        <v>396</v>
      </c>
      <c r="I37" s="128">
        <v>1</v>
      </c>
    </row>
    <row r="38" spans="2:9">
      <c r="B38" s="128" t="s">
        <v>417</v>
      </c>
      <c r="C38" s="128" t="s">
        <v>396</v>
      </c>
      <c r="D38" s="128" t="s">
        <v>351</v>
      </c>
      <c r="E38" s="128" t="s">
        <v>359</v>
      </c>
      <c r="F38" s="128" t="s">
        <v>396</v>
      </c>
      <c r="G38" s="128" t="s">
        <v>396</v>
      </c>
      <c r="H38" s="128" t="s">
        <v>396</v>
      </c>
      <c r="I38" s="128">
        <v>1</v>
      </c>
    </row>
    <row r="39" spans="2:9">
      <c r="B39" s="128" t="s">
        <v>417</v>
      </c>
      <c r="C39" s="128" t="s">
        <v>396</v>
      </c>
      <c r="D39" s="128" t="s">
        <v>351</v>
      </c>
      <c r="E39" s="128" t="s">
        <v>350</v>
      </c>
      <c r="F39" s="128" t="s">
        <v>396</v>
      </c>
      <c r="G39" s="128" t="s">
        <v>396</v>
      </c>
      <c r="H39" s="128" t="s">
        <v>396</v>
      </c>
      <c r="I39" s="128">
        <v>1</v>
      </c>
    </row>
    <row r="40" spans="2:9">
      <c r="B40" s="128" t="s">
        <v>414</v>
      </c>
      <c r="C40" s="128" t="s">
        <v>330</v>
      </c>
      <c r="D40" s="128" t="s">
        <v>396</v>
      </c>
      <c r="E40" s="128" t="s">
        <v>384</v>
      </c>
      <c r="F40" s="128" t="s">
        <v>396</v>
      </c>
      <c r="G40" s="128" t="s">
        <v>396</v>
      </c>
      <c r="H40" s="128" t="s">
        <v>396</v>
      </c>
      <c r="I40" s="128">
        <v>1</v>
      </c>
    </row>
    <row r="41" spans="2:9">
      <c r="B41" s="128" t="s">
        <v>414</v>
      </c>
      <c r="C41" s="128" t="s">
        <v>374</v>
      </c>
      <c r="D41" s="128" t="s">
        <v>396</v>
      </c>
      <c r="E41" s="128" t="s">
        <v>372</v>
      </c>
      <c r="F41" s="128" t="s">
        <v>396</v>
      </c>
      <c r="G41" s="128" t="s">
        <v>396</v>
      </c>
      <c r="H41" s="128" t="s">
        <v>396</v>
      </c>
      <c r="I41" s="128">
        <v>1</v>
      </c>
    </row>
    <row r="42" spans="2:9">
      <c r="B42" s="128" t="s">
        <v>414</v>
      </c>
      <c r="C42" s="128" t="s">
        <v>328</v>
      </c>
      <c r="D42" s="128" t="s">
        <v>396</v>
      </c>
      <c r="E42" s="128" t="s">
        <v>384</v>
      </c>
      <c r="F42" s="128" t="s">
        <v>396</v>
      </c>
      <c r="G42" s="128" t="s">
        <v>396</v>
      </c>
      <c r="H42" s="128" t="s">
        <v>396</v>
      </c>
      <c r="I42" s="128">
        <v>1</v>
      </c>
    </row>
    <row r="43" spans="2:9">
      <c r="B43" s="128" t="s">
        <v>414</v>
      </c>
      <c r="C43" s="128" t="s">
        <v>317</v>
      </c>
      <c r="D43" s="128" t="s">
        <v>396</v>
      </c>
      <c r="E43" s="128" t="s">
        <v>378</v>
      </c>
      <c r="F43" s="128" t="s">
        <v>396</v>
      </c>
      <c r="G43" s="128" t="s">
        <v>396</v>
      </c>
      <c r="H43" s="128" t="s">
        <v>396</v>
      </c>
      <c r="I43" s="128">
        <v>1</v>
      </c>
    </row>
    <row r="44" spans="2:9">
      <c r="B44" s="128" t="s">
        <v>414</v>
      </c>
      <c r="C44" s="128" t="s">
        <v>360</v>
      </c>
      <c r="D44" s="128" t="s">
        <v>396</v>
      </c>
      <c r="E44" s="128" t="s">
        <v>358</v>
      </c>
      <c r="F44" s="128" t="s">
        <v>396</v>
      </c>
      <c r="G44" s="128" t="s">
        <v>396</v>
      </c>
      <c r="H44" s="128" t="s">
        <v>396</v>
      </c>
      <c r="I44" s="128">
        <v>1</v>
      </c>
    </row>
    <row r="45" spans="2:9">
      <c r="B45" s="128" t="s">
        <v>414</v>
      </c>
      <c r="C45" s="128" t="s">
        <v>316</v>
      </c>
      <c r="D45" s="128" t="s">
        <v>396</v>
      </c>
      <c r="E45" s="128" t="s">
        <v>378</v>
      </c>
      <c r="F45" s="128" t="s">
        <v>396</v>
      </c>
      <c r="G45" s="128" t="s">
        <v>396</v>
      </c>
      <c r="H45" s="128" t="s">
        <v>396</v>
      </c>
      <c r="I45" s="128">
        <v>1</v>
      </c>
    </row>
    <row r="46" spans="2:9">
      <c r="B46" s="128" t="s">
        <v>414</v>
      </c>
      <c r="C46" s="128" t="s">
        <v>315</v>
      </c>
      <c r="D46" s="128" t="s">
        <v>396</v>
      </c>
      <c r="E46" s="128" t="s">
        <v>377</v>
      </c>
      <c r="F46" s="128" t="s">
        <v>396</v>
      </c>
      <c r="G46" s="128" t="s">
        <v>396</v>
      </c>
      <c r="H46" s="128" t="s">
        <v>396</v>
      </c>
      <c r="I46" s="128">
        <v>1</v>
      </c>
    </row>
    <row r="47" spans="2:9">
      <c r="B47" s="128" t="s">
        <v>414</v>
      </c>
      <c r="C47" s="128" t="s">
        <v>352</v>
      </c>
      <c r="D47" s="128" t="s">
        <v>396</v>
      </c>
      <c r="E47" s="128" t="s">
        <v>348</v>
      </c>
      <c r="F47" s="128" t="s">
        <v>396</v>
      </c>
      <c r="G47" s="128" t="s">
        <v>396</v>
      </c>
      <c r="H47" s="128" t="s">
        <v>396</v>
      </c>
      <c r="I47" s="128">
        <v>1</v>
      </c>
    </row>
    <row r="48" spans="2:9">
      <c r="B48" s="128" t="s">
        <v>414</v>
      </c>
      <c r="C48" s="128" t="s">
        <v>313</v>
      </c>
      <c r="D48" s="128" t="s">
        <v>396</v>
      </c>
      <c r="E48" s="128" t="s">
        <v>377</v>
      </c>
      <c r="F48" s="128" t="s">
        <v>396</v>
      </c>
      <c r="G48" s="128" t="s">
        <v>396</v>
      </c>
      <c r="H48" s="128" t="s">
        <v>396</v>
      </c>
      <c r="I48" s="128">
        <v>1</v>
      </c>
    </row>
    <row r="49" spans="2:9">
      <c r="B49" s="128" t="s">
        <v>414</v>
      </c>
      <c r="C49" s="128" t="s">
        <v>422</v>
      </c>
      <c r="D49" s="128" t="s">
        <v>396</v>
      </c>
      <c r="E49" s="128" t="s">
        <v>355</v>
      </c>
      <c r="F49" s="128" t="s">
        <v>396</v>
      </c>
      <c r="G49" s="128" t="s">
        <v>396</v>
      </c>
      <c r="H49" s="128" t="s">
        <v>396</v>
      </c>
      <c r="I49" s="128">
        <v>1</v>
      </c>
    </row>
    <row r="50" spans="2:9">
      <c r="B50" s="128" t="s">
        <v>414</v>
      </c>
      <c r="C50" s="128" t="s">
        <v>421</v>
      </c>
      <c r="D50" s="128" t="s">
        <v>396</v>
      </c>
      <c r="E50" s="128" t="s">
        <v>354</v>
      </c>
      <c r="F50" s="128" t="s">
        <v>396</v>
      </c>
      <c r="G50" s="128" t="s">
        <v>396</v>
      </c>
      <c r="H50" s="128" t="s">
        <v>396</v>
      </c>
      <c r="I50" s="128">
        <v>1</v>
      </c>
    </row>
    <row r="51" spans="2:9">
      <c r="B51" s="128" t="s">
        <v>414</v>
      </c>
      <c r="C51" s="128" t="s">
        <v>420</v>
      </c>
      <c r="D51" s="128" t="s">
        <v>396</v>
      </c>
      <c r="E51" s="128" t="s">
        <v>353</v>
      </c>
      <c r="F51" s="128" t="s">
        <v>396</v>
      </c>
      <c r="G51" s="128" t="s">
        <v>396</v>
      </c>
      <c r="H51" s="128" t="s">
        <v>396</v>
      </c>
      <c r="I51" s="128">
        <v>1</v>
      </c>
    </row>
    <row r="52" spans="2:9">
      <c r="B52" s="128" t="s">
        <v>414</v>
      </c>
      <c r="C52" s="128" t="s">
        <v>419</v>
      </c>
      <c r="D52" s="128" t="s">
        <v>396</v>
      </c>
      <c r="E52" s="128" t="s">
        <v>351</v>
      </c>
      <c r="F52" s="128" t="s">
        <v>396</v>
      </c>
      <c r="G52" s="128" t="s">
        <v>396</v>
      </c>
      <c r="H52" s="128" t="s">
        <v>396</v>
      </c>
      <c r="I52" s="128">
        <v>1</v>
      </c>
    </row>
    <row r="53" spans="2:9">
      <c r="B53" s="128" t="s">
        <v>413</v>
      </c>
      <c r="C53" s="128" t="s">
        <v>330</v>
      </c>
      <c r="D53" s="128" t="s">
        <v>396</v>
      </c>
      <c r="E53" s="128" t="s">
        <v>396</v>
      </c>
      <c r="F53" s="128" t="s">
        <v>396</v>
      </c>
      <c r="G53" s="128" t="s">
        <v>396</v>
      </c>
      <c r="H53" s="128" t="s">
        <v>396</v>
      </c>
      <c r="I53" s="128">
        <v>1</v>
      </c>
    </row>
    <row r="54" spans="2:9">
      <c r="B54" s="128" t="s">
        <v>413</v>
      </c>
      <c r="C54" s="128" t="s">
        <v>374</v>
      </c>
      <c r="D54" s="128" t="s">
        <v>396</v>
      </c>
      <c r="E54" s="128" t="s">
        <v>396</v>
      </c>
      <c r="F54" s="128" t="s">
        <v>396</v>
      </c>
      <c r="G54" s="128" t="s">
        <v>396</v>
      </c>
      <c r="H54" s="128" t="s">
        <v>396</v>
      </c>
      <c r="I54" s="128">
        <v>1</v>
      </c>
    </row>
    <row r="55" spans="2:9">
      <c r="B55" s="128" t="s">
        <v>413</v>
      </c>
      <c r="C55" s="128" t="s">
        <v>328</v>
      </c>
      <c r="D55" s="128" t="s">
        <v>396</v>
      </c>
      <c r="E55" s="128" t="s">
        <v>396</v>
      </c>
      <c r="F55" s="128" t="s">
        <v>396</v>
      </c>
      <c r="G55" s="128" t="s">
        <v>396</v>
      </c>
      <c r="H55" s="128" t="s">
        <v>396</v>
      </c>
      <c r="I55" s="128">
        <v>1</v>
      </c>
    </row>
    <row r="56" spans="2:9">
      <c r="B56" s="128" t="s">
        <v>413</v>
      </c>
      <c r="C56" s="128" t="s">
        <v>317</v>
      </c>
      <c r="D56" s="128" t="s">
        <v>396</v>
      </c>
      <c r="E56" s="128" t="s">
        <v>396</v>
      </c>
      <c r="F56" s="128" t="s">
        <v>396</v>
      </c>
      <c r="G56" s="128" t="s">
        <v>396</v>
      </c>
      <c r="H56" s="128" t="s">
        <v>396</v>
      </c>
      <c r="I56" s="128">
        <v>1</v>
      </c>
    </row>
    <row r="57" spans="2:9">
      <c r="B57" s="128" t="s">
        <v>413</v>
      </c>
      <c r="C57" s="128" t="s">
        <v>360</v>
      </c>
      <c r="D57" s="128" t="s">
        <v>396</v>
      </c>
      <c r="E57" s="128" t="s">
        <v>396</v>
      </c>
      <c r="F57" s="128" t="s">
        <v>396</v>
      </c>
      <c r="G57" s="128" t="s">
        <v>396</v>
      </c>
      <c r="H57" s="128" t="s">
        <v>396</v>
      </c>
      <c r="I57" s="128">
        <v>1</v>
      </c>
    </row>
    <row r="58" spans="2:9">
      <c r="B58" s="128" t="s">
        <v>413</v>
      </c>
      <c r="C58" s="128" t="s">
        <v>316</v>
      </c>
      <c r="D58" s="128" t="s">
        <v>396</v>
      </c>
      <c r="E58" s="128" t="s">
        <v>396</v>
      </c>
      <c r="F58" s="128" t="s">
        <v>396</v>
      </c>
      <c r="G58" s="128" t="s">
        <v>396</v>
      </c>
      <c r="H58" s="128" t="s">
        <v>396</v>
      </c>
      <c r="I58" s="128">
        <v>1</v>
      </c>
    </row>
    <row r="59" spans="2:9">
      <c r="B59" s="128" t="s">
        <v>413</v>
      </c>
      <c r="C59" s="128" t="s">
        <v>315</v>
      </c>
      <c r="D59" s="128" t="s">
        <v>396</v>
      </c>
      <c r="E59" s="128" t="s">
        <v>396</v>
      </c>
      <c r="F59" s="128" t="s">
        <v>396</v>
      </c>
      <c r="G59" s="128" t="s">
        <v>396</v>
      </c>
      <c r="H59" s="128" t="s">
        <v>396</v>
      </c>
      <c r="I59" s="128">
        <v>1</v>
      </c>
    </row>
    <row r="60" spans="2:9">
      <c r="B60" s="128" t="s">
        <v>413</v>
      </c>
      <c r="C60" s="128" t="s">
        <v>352</v>
      </c>
      <c r="D60" s="128" t="s">
        <v>396</v>
      </c>
      <c r="E60" s="128" t="s">
        <v>396</v>
      </c>
      <c r="F60" s="128" t="s">
        <v>396</v>
      </c>
      <c r="G60" s="128" t="s">
        <v>396</v>
      </c>
      <c r="H60" s="128" t="s">
        <v>396</v>
      </c>
      <c r="I60" s="128">
        <v>1</v>
      </c>
    </row>
    <row r="61" spans="2:9">
      <c r="B61" s="128" t="s">
        <v>413</v>
      </c>
      <c r="C61" s="128" t="s">
        <v>313</v>
      </c>
      <c r="D61" s="128" t="s">
        <v>396</v>
      </c>
      <c r="E61" s="128" t="s">
        <v>396</v>
      </c>
      <c r="F61" s="128" t="s">
        <v>396</v>
      </c>
      <c r="G61" s="128" t="s">
        <v>396</v>
      </c>
      <c r="H61" s="128" t="s">
        <v>396</v>
      </c>
      <c r="I61" s="128">
        <v>1</v>
      </c>
    </row>
    <row r="62" spans="2:9">
      <c r="B62" s="128" t="s">
        <v>413</v>
      </c>
      <c r="C62" s="128" t="s">
        <v>422</v>
      </c>
      <c r="D62" s="128" t="s">
        <v>396</v>
      </c>
      <c r="E62" s="128" t="s">
        <v>396</v>
      </c>
      <c r="F62" s="128" t="s">
        <v>396</v>
      </c>
      <c r="G62" s="128" t="s">
        <v>396</v>
      </c>
      <c r="H62" s="128" t="s">
        <v>396</v>
      </c>
      <c r="I62" s="128">
        <v>1</v>
      </c>
    </row>
    <row r="63" spans="2:9">
      <c r="B63" s="128" t="s">
        <v>413</v>
      </c>
      <c r="C63" s="128" t="s">
        <v>421</v>
      </c>
      <c r="D63" s="128" t="s">
        <v>396</v>
      </c>
      <c r="E63" s="128" t="s">
        <v>396</v>
      </c>
      <c r="F63" s="128" t="s">
        <v>396</v>
      </c>
      <c r="G63" s="128" t="s">
        <v>396</v>
      </c>
      <c r="H63" s="128" t="s">
        <v>396</v>
      </c>
      <c r="I63" s="128">
        <v>1</v>
      </c>
    </row>
    <row r="64" spans="2:9">
      <c r="B64" s="128" t="s">
        <v>413</v>
      </c>
      <c r="C64" s="128" t="s">
        <v>420</v>
      </c>
      <c r="D64" s="128" t="s">
        <v>396</v>
      </c>
      <c r="E64" s="128" t="s">
        <v>396</v>
      </c>
      <c r="F64" s="128" t="s">
        <v>396</v>
      </c>
      <c r="G64" s="128" t="s">
        <v>396</v>
      </c>
      <c r="H64" s="128" t="s">
        <v>396</v>
      </c>
      <c r="I64" s="128">
        <v>1</v>
      </c>
    </row>
    <row r="65" spans="2:9">
      <c r="B65" s="128" t="s">
        <v>413</v>
      </c>
      <c r="C65" s="128" t="s">
        <v>419</v>
      </c>
      <c r="D65" s="128" t="s">
        <v>396</v>
      </c>
      <c r="E65" s="128" t="s">
        <v>396</v>
      </c>
      <c r="F65" s="128" t="s">
        <v>396</v>
      </c>
      <c r="G65" s="128" t="s">
        <v>396</v>
      </c>
      <c r="H65" s="128" t="s">
        <v>396</v>
      </c>
      <c r="I65" s="128">
        <v>1</v>
      </c>
    </row>
    <row r="66" spans="2:9">
      <c r="B66" s="128" t="s">
        <v>412</v>
      </c>
      <c r="C66" s="128" t="s">
        <v>330</v>
      </c>
      <c r="D66" s="128" t="s">
        <v>372</v>
      </c>
      <c r="E66" s="128" t="s">
        <v>396</v>
      </c>
      <c r="F66" s="128" t="s">
        <v>396</v>
      </c>
      <c r="G66" s="128" t="s">
        <v>396</v>
      </c>
      <c r="H66" s="128" t="s">
        <v>396</v>
      </c>
      <c r="I66" s="128">
        <v>1</v>
      </c>
    </row>
    <row r="67" spans="2:9">
      <c r="B67" s="128" t="s">
        <v>412</v>
      </c>
      <c r="C67" s="128" t="s">
        <v>330</v>
      </c>
      <c r="D67" s="128" t="s">
        <v>344</v>
      </c>
      <c r="E67" s="128" t="s">
        <v>396</v>
      </c>
      <c r="F67" s="128" t="s">
        <v>396</v>
      </c>
      <c r="G67" s="128" t="s">
        <v>396</v>
      </c>
      <c r="H67" s="128" t="s">
        <v>396</v>
      </c>
      <c r="I67" s="128">
        <v>1</v>
      </c>
    </row>
    <row r="68" spans="2:9">
      <c r="B68" s="128" t="s">
        <v>412</v>
      </c>
      <c r="C68" s="128" t="s">
        <v>374</v>
      </c>
      <c r="D68" s="128" t="s">
        <v>355</v>
      </c>
      <c r="E68" s="128" t="s">
        <v>396</v>
      </c>
      <c r="F68" s="128" t="s">
        <v>396</v>
      </c>
      <c r="G68" s="128" t="s">
        <v>396</v>
      </c>
      <c r="H68" s="128" t="s">
        <v>396</v>
      </c>
      <c r="I68" s="128">
        <v>1</v>
      </c>
    </row>
    <row r="69" spans="2:9">
      <c r="B69" s="128" t="s">
        <v>412</v>
      </c>
      <c r="C69" s="128" t="s">
        <v>374</v>
      </c>
      <c r="D69" s="128" t="s">
        <v>354</v>
      </c>
      <c r="E69" s="128" t="s">
        <v>396</v>
      </c>
      <c r="F69" s="128" t="s">
        <v>396</v>
      </c>
      <c r="G69" s="128" t="s">
        <v>396</v>
      </c>
      <c r="H69" s="128" t="s">
        <v>396</v>
      </c>
      <c r="I69" s="128">
        <v>1</v>
      </c>
    </row>
    <row r="70" spans="2:9">
      <c r="B70" s="128" t="s">
        <v>412</v>
      </c>
      <c r="C70" s="128" t="s">
        <v>374</v>
      </c>
      <c r="D70" s="128" t="s">
        <v>353</v>
      </c>
      <c r="E70" s="128" t="s">
        <v>396</v>
      </c>
      <c r="F70" s="128" t="s">
        <v>396</v>
      </c>
      <c r="G70" s="128" t="s">
        <v>396</v>
      </c>
      <c r="H70" s="128" t="s">
        <v>396</v>
      </c>
      <c r="I70" s="128">
        <v>1</v>
      </c>
    </row>
    <row r="71" spans="2:9">
      <c r="B71" s="128" t="s">
        <v>412</v>
      </c>
      <c r="C71" s="128" t="s">
        <v>374</v>
      </c>
      <c r="D71" s="128" t="s">
        <v>351</v>
      </c>
      <c r="E71" s="128" t="s">
        <v>396</v>
      </c>
      <c r="F71" s="128" t="s">
        <v>396</v>
      </c>
      <c r="G71" s="128" t="s">
        <v>396</v>
      </c>
      <c r="H71" s="128" t="s">
        <v>396</v>
      </c>
      <c r="I71" s="128">
        <v>1</v>
      </c>
    </row>
    <row r="72" spans="2:9">
      <c r="B72" s="128" t="s">
        <v>412</v>
      </c>
      <c r="C72" s="128" t="s">
        <v>328</v>
      </c>
      <c r="D72" s="128" t="s">
        <v>372</v>
      </c>
      <c r="E72" s="128" t="s">
        <v>396</v>
      </c>
      <c r="F72" s="128" t="s">
        <v>396</v>
      </c>
      <c r="G72" s="128" t="s">
        <v>396</v>
      </c>
      <c r="H72" s="128" t="s">
        <v>396</v>
      </c>
      <c r="I72" s="128">
        <v>1</v>
      </c>
    </row>
    <row r="73" spans="2:9">
      <c r="B73" s="128" t="s">
        <v>412</v>
      </c>
      <c r="C73" s="128" t="s">
        <v>328</v>
      </c>
      <c r="D73" s="128" t="s">
        <v>344</v>
      </c>
      <c r="E73" s="128" t="s">
        <v>396</v>
      </c>
      <c r="F73" s="128" t="s">
        <v>396</v>
      </c>
      <c r="G73" s="128" t="s">
        <v>396</v>
      </c>
      <c r="H73" s="128" t="s">
        <v>396</v>
      </c>
      <c r="I73" s="128">
        <v>1</v>
      </c>
    </row>
    <row r="74" spans="2:9">
      <c r="B74" s="128" t="s">
        <v>412</v>
      </c>
      <c r="C74" s="128" t="s">
        <v>317</v>
      </c>
      <c r="D74" s="128" t="s">
        <v>344</v>
      </c>
      <c r="E74" s="128" t="s">
        <v>396</v>
      </c>
      <c r="F74" s="128" t="s">
        <v>396</v>
      </c>
      <c r="G74" s="128" t="s">
        <v>396</v>
      </c>
      <c r="H74" s="128" t="s">
        <v>396</v>
      </c>
      <c r="I74" s="128">
        <v>1</v>
      </c>
    </row>
    <row r="75" spans="2:9">
      <c r="B75" s="128" t="s">
        <v>412</v>
      </c>
      <c r="C75" s="128" t="s">
        <v>317</v>
      </c>
      <c r="D75" s="128" t="s">
        <v>358</v>
      </c>
      <c r="E75" s="128" t="s">
        <v>396</v>
      </c>
      <c r="F75" s="128" t="s">
        <v>396</v>
      </c>
      <c r="G75" s="128" t="s">
        <v>396</v>
      </c>
      <c r="H75" s="128" t="s">
        <v>396</v>
      </c>
      <c r="I75" s="128">
        <v>1</v>
      </c>
    </row>
    <row r="76" spans="2:9">
      <c r="B76" s="128" t="s">
        <v>412</v>
      </c>
      <c r="C76" s="128" t="s">
        <v>360</v>
      </c>
      <c r="D76" s="128" t="s">
        <v>355</v>
      </c>
      <c r="E76" s="128" t="s">
        <v>396</v>
      </c>
      <c r="F76" s="128" t="s">
        <v>396</v>
      </c>
      <c r="G76" s="128" t="s">
        <v>396</v>
      </c>
      <c r="H76" s="128" t="s">
        <v>396</v>
      </c>
      <c r="I76" s="128">
        <v>1</v>
      </c>
    </row>
    <row r="77" spans="2:9">
      <c r="B77" s="128" t="s">
        <v>412</v>
      </c>
      <c r="C77" s="128" t="s">
        <v>360</v>
      </c>
      <c r="D77" s="128" t="s">
        <v>354</v>
      </c>
      <c r="E77" s="128" t="s">
        <v>396</v>
      </c>
      <c r="F77" s="128" t="s">
        <v>396</v>
      </c>
      <c r="G77" s="128" t="s">
        <v>396</v>
      </c>
      <c r="H77" s="128" t="s">
        <v>396</v>
      </c>
      <c r="I77" s="128">
        <v>1</v>
      </c>
    </row>
    <row r="78" spans="2:9">
      <c r="B78" s="128" t="s">
        <v>412</v>
      </c>
      <c r="C78" s="128" t="s">
        <v>360</v>
      </c>
      <c r="D78" s="128" t="s">
        <v>353</v>
      </c>
      <c r="E78" s="128" t="s">
        <v>396</v>
      </c>
      <c r="F78" s="128" t="s">
        <v>396</v>
      </c>
      <c r="G78" s="128" t="s">
        <v>396</v>
      </c>
      <c r="H78" s="128" t="s">
        <v>396</v>
      </c>
      <c r="I78" s="128">
        <v>1</v>
      </c>
    </row>
    <row r="79" spans="2:9">
      <c r="B79" s="128" t="s">
        <v>412</v>
      </c>
      <c r="C79" s="128" t="s">
        <v>360</v>
      </c>
      <c r="D79" s="128" t="s">
        <v>351</v>
      </c>
      <c r="E79" s="128" t="s">
        <v>396</v>
      </c>
      <c r="F79" s="128" t="s">
        <v>396</v>
      </c>
      <c r="G79" s="128" t="s">
        <v>396</v>
      </c>
      <c r="H79" s="128" t="s">
        <v>396</v>
      </c>
      <c r="I79" s="128">
        <v>1</v>
      </c>
    </row>
    <row r="80" spans="2:9">
      <c r="B80" s="128" t="s">
        <v>412</v>
      </c>
      <c r="C80" s="128" t="s">
        <v>316</v>
      </c>
      <c r="D80" s="128" t="s">
        <v>344</v>
      </c>
      <c r="E80" s="128" t="s">
        <v>396</v>
      </c>
      <c r="F80" s="128" t="s">
        <v>396</v>
      </c>
      <c r="G80" s="128" t="s">
        <v>396</v>
      </c>
      <c r="H80" s="128" t="s">
        <v>396</v>
      </c>
      <c r="I80" s="128">
        <v>1</v>
      </c>
    </row>
    <row r="81" spans="2:9">
      <c r="B81" s="128" t="s">
        <v>412</v>
      </c>
      <c r="C81" s="128" t="s">
        <v>316</v>
      </c>
      <c r="D81" s="128" t="s">
        <v>358</v>
      </c>
      <c r="E81" s="128" t="s">
        <v>396</v>
      </c>
      <c r="F81" s="128" t="s">
        <v>396</v>
      </c>
      <c r="G81" s="128" t="s">
        <v>396</v>
      </c>
      <c r="H81" s="128" t="s">
        <v>396</v>
      </c>
      <c r="I81" s="128">
        <v>1</v>
      </c>
    </row>
    <row r="82" spans="2:9">
      <c r="B82" s="128" t="s">
        <v>412</v>
      </c>
      <c r="C82" s="128" t="s">
        <v>315</v>
      </c>
      <c r="D82" s="128" t="s">
        <v>344</v>
      </c>
      <c r="E82" s="128" t="s">
        <v>396</v>
      </c>
      <c r="F82" s="128" t="s">
        <v>396</v>
      </c>
      <c r="G82" s="128" t="s">
        <v>396</v>
      </c>
      <c r="H82" s="128" t="s">
        <v>396</v>
      </c>
      <c r="I82" s="128">
        <v>1</v>
      </c>
    </row>
    <row r="83" spans="2:9">
      <c r="B83" s="128" t="s">
        <v>412</v>
      </c>
      <c r="C83" s="128" t="s">
        <v>315</v>
      </c>
      <c r="D83" s="128" t="s">
        <v>348</v>
      </c>
      <c r="E83" s="128" t="s">
        <v>396</v>
      </c>
      <c r="F83" s="128" t="s">
        <v>396</v>
      </c>
      <c r="G83" s="128" t="s">
        <v>396</v>
      </c>
      <c r="H83" s="128" t="s">
        <v>396</v>
      </c>
      <c r="I83" s="128">
        <v>1</v>
      </c>
    </row>
    <row r="84" spans="2:9">
      <c r="B84" s="128" t="s">
        <v>412</v>
      </c>
      <c r="C84" s="128" t="s">
        <v>352</v>
      </c>
      <c r="D84" s="128" t="s">
        <v>355</v>
      </c>
      <c r="E84" s="128" t="s">
        <v>396</v>
      </c>
      <c r="F84" s="128" t="s">
        <v>396</v>
      </c>
      <c r="G84" s="128" t="s">
        <v>396</v>
      </c>
      <c r="H84" s="128" t="s">
        <v>396</v>
      </c>
      <c r="I84" s="128">
        <v>1</v>
      </c>
    </row>
    <row r="85" spans="2:9">
      <c r="B85" s="128" t="s">
        <v>412</v>
      </c>
      <c r="C85" s="128" t="s">
        <v>352</v>
      </c>
      <c r="D85" s="128" t="s">
        <v>354</v>
      </c>
      <c r="E85" s="128" t="s">
        <v>396</v>
      </c>
      <c r="F85" s="128" t="s">
        <v>396</v>
      </c>
      <c r="G85" s="128" t="s">
        <v>396</v>
      </c>
      <c r="H85" s="128" t="s">
        <v>396</v>
      </c>
      <c r="I85" s="128">
        <v>1</v>
      </c>
    </row>
    <row r="86" spans="2:9">
      <c r="B86" s="128" t="s">
        <v>412</v>
      </c>
      <c r="C86" s="128" t="s">
        <v>352</v>
      </c>
      <c r="D86" s="128" t="s">
        <v>353</v>
      </c>
      <c r="E86" s="128" t="s">
        <v>396</v>
      </c>
      <c r="F86" s="128" t="s">
        <v>396</v>
      </c>
      <c r="G86" s="128" t="s">
        <v>396</v>
      </c>
      <c r="H86" s="128" t="s">
        <v>396</v>
      </c>
      <c r="I86" s="128">
        <v>1</v>
      </c>
    </row>
    <row r="87" spans="2:9">
      <c r="B87" s="128" t="s">
        <v>412</v>
      </c>
      <c r="C87" s="128" t="s">
        <v>352</v>
      </c>
      <c r="D87" s="128" t="s">
        <v>351</v>
      </c>
      <c r="E87" s="128" t="s">
        <v>396</v>
      </c>
      <c r="F87" s="128" t="s">
        <v>396</v>
      </c>
      <c r="G87" s="128" t="s">
        <v>396</v>
      </c>
      <c r="H87" s="128" t="s">
        <v>396</v>
      </c>
      <c r="I87" s="128">
        <v>1</v>
      </c>
    </row>
    <row r="88" spans="2:9">
      <c r="B88" s="128" t="s">
        <v>412</v>
      </c>
      <c r="C88" s="128" t="s">
        <v>313</v>
      </c>
      <c r="D88" s="128" t="s">
        <v>344</v>
      </c>
      <c r="E88" s="128" t="s">
        <v>396</v>
      </c>
      <c r="F88" s="128" t="s">
        <v>396</v>
      </c>
      <c r="G88" s="128" t="s">
        <v>396</v>
      </c>
      <c r="H88" s="128" t="s">
        <v>396</v>
      </c>
      <c r="I88" s="128">
        <v>1</v>
      </c>
    </row>
    <row r="89" spans="2:9">
      <c r="B89" s="128" t="s">
        <v>412</v>
      </c>
      <c r="C89" s="128" t="s">
        <v>313</v>
      </c>
      <c r="D89" s="128" t="s">
        <v>348</v>
      </c>
      <c r="E89" s="128" t="s">
        <v>396</v>
      </c>
      <c r="F89" s="128" t="s">
        <v>396</v>
      </c>
      <c r="G89" s="128" t="s">
        <v>396</v>
      </c>
      <c r="H89" s="128" t="s">
        <v>396</v>
      </c>
      <c r="I89" s="128">
        <v>1</v>
      </c>
    </row>
    <row r="90" spans="2:9">
      <c r="B90" s="128" t="s">
        <v>412</v>
      </c>
      <c r="C90" s="128" t="s">
        <v>422</v>
      </c>
      <c r="D90" s="128" t="s">
        <v>429</v>
      </c>
      <c r="E90" s="128" t="s">
        <v>396</v>
      </c>
      <c r="F90" s="128" t="s">
        <v>396</v>
      </c>
      <c r="G90" s="128" t="s">
        <v>396</v>
      </c>
      <c r="H90" s="128" t="s">
        <v>396</v>
      </c>
      <c r="I90" s="128">
        <v>1</v>
      </c>
    </row>
    <row r="91" spans="2:9">
      <c r="B91" s="128" t="s">
        <v>412</v>
      </c>
      <c r="C91" s="128" t="s">
        <v>422</v>
      </c>
      <c r="D91" s="128" t="s">
        <v>428</v>
      </c>
      <c r="E91" s="128" t="s">
        <v>396</v>
      </c>
      <c r="F91" s="128" t="s">
        <v>396</v>
      </c>
      <c r="G91" s="128" t="s">
        <v>396</v>
      </c>
      <c r="H91" s="128" t="s">
        <v>396</v>
      </c>
      <c r="I91" s="128">
        <v>1</v>
      </c>
    </row>
    <row r="92" spans="2:9">
      <c r="B92" s="128" t="s">
        <v>412</v>
      </c>
      <c r="C92" s="128" t="s">
        <v>422</v>
      </c>
      <c r="D92" s="128" t="s">
        <v>427</v>
      </c>
      <c r="E92" s="128" t="s">
        <v>396</v>
      </c>
      <c r="F92" s="128" t="s">
        <v>396</v>
      </c>
      <c r="G92" s="128" t="s">
        <v>396</v>
      </c>
      <c r="H92" s="128" t="s">
        <v>396</v>
      </c>
      <c r="I92" s="128">
        <v>1</v>
      </c>
    </row>
    <row r="93" spans="2:9">
      <c r="B93" s="128" t="s">
        <v>412</v>
      </c>
      <c r="C93" s="128" t="s">
        <v>421</v>
      </c>
      <c r="D93" s="128" t="s">
        <v>426</v>
      </c>
      <c r="E93" s="128" t="s">
        <v>396</v>
      </c>
      <c r="F93" s="128" t="s">
        <v>396</v>
      </c>
      <c r="G93" s="128" t="s">
        <v>396</v>
      </c>
      <c r="H93" s="128" t="s">
        <v>396</v>
      </c>
      <c r="I93" s="128">
        <v>1</v>
      </c>
    </row>
    <row r="94" spans="2:9">
      <c r="B94" s="128" t="s">
        <v>412</v>
      </c>
      <c r="C94" s="128" t="s">
        <v>420</v>
      </c>
      <c r="D94" s="128" t="s">
        <v>425</v>
      </c>
      <c r="E94" s="128" t="s">
        <v>396</v>
      </c>
      <c r="F94" s="128" t="s">
        <v>396</v>
      </c>
      <c r="G94" s="128" t="s">
        <v>396</v>
      </c>
      <c r="H94" s="128" t="s">
        <v>396</v>
      </c>
      <c r="I94" s="128">
        <v>1</v>
      </c>
    </row>
    <row r="95" spans="2:9">
      <c r="B95" s="128" t="s">
        <v>412</v>
      </c>
      <c r="C95" s="128" t="s">
        <v>419</v>
      </c>
      <c r="D95" s="128" t="s">
        <v>424</v>
      </c>
      <c r="E95" s="128" t="s">
        <v>396</v>
      </c>
      <c r="F95" s="128" t="s">
        <v>396</v>
      </c>
      <c r="G95" s="128" t="s">
        <v>396</v>
      </c>
      <c r="H95" s="128" t="s">
        <v>396</v>
      </c>
      <c r="I95" s="128">
        <v>1</v>
      </c>
    </row>
    <row r="96" spans="2:9">
      <c r="B96" s="128" t="s">
        <v>412</v>
      </c>
      <c r="C96" s="128" t="s">
        <v>419</v>
      </c>
      <c r="D96" s="128" t="s">
        <v>423</v>
      </c>
      <c r="E96" s="128" t="s">
        <v>396</v>
      </c>
      <c r="F96" s="128" t="s">
        <v>396</v>
      </c>
      <c r="G96" s="128" t="s">
        <v>396</v>
      </c>
      <c r="H96" s="128" t="s">
        <v>396</v>
      </c>
      <c r="I96" s="128">
        <v>1</v>
      </c>
    </row>
    <row r="97" spans="2:9">
      <c r="B97" s="128" t="s">
        <v>408</v>
      </c>
      <c r="C97" s="128" t="s">
        <v>330</v>
      </c>
      <c r="D97" s="128" t="s">
        <v>384</v>
      </c>
      <c r="E97" s="128" t="s">
        <v>396</v>
      </c>
      <c r="F97" s="128" t="s">
        <v>396</v>
      </c>
      <c r="G97" s="128" t="s">
        <v>396</v>
      </c>
      <c r="H97" s="128" t="s">
        <v>396</v>
      </c>
      <c r="I97" s="128">
        <v>1</v>
      </c>
    </row>
    <row r="98" spans="2:9">
      <c r="B98" s="128" t="s">
        <v>408</v>
      </c>
      <c r="C98" s="128" t="s">
        <v>374</v>
      </c>
      <c r="D98" s="128" t="s">
        <v>372</v>
      </c>
      <c r="E98" s="128" t="s">
        <v>396</v>
      </c>
      <c r="F98" s="128" t="s">
        <v>396</v>
      </c>
      <c r="G98" s="128" t="s">
        <v>396</v>
      </c>
      <c r="H98" s="128" t="s">
        <v>396</v>
      </c>
      <c r="I98" s="128">
        <v>1</v>
      </c>
    </row>
    <row r="99" spans="2:9">
      <c r="B99" s="128" t="s">
        <v>408</v>
      </c>
      <c r="C99" s="128" t="s">
        <v>328</v>
      </c>
      <c r="D99" s="128" t="s">
        <v>384</v>
      </c>
      <c r="E99" s="128" t="s">
        <v>396</v>
      </c>
      <c r="F99" s="128" t="s">
        <v>396</v>
      </c>
      <c r="G99" s="128" t="s">
        <v>396</v>
      </c>
      <c r="H99" s="128" t="s">
        <v>396</v>
      </c>
      <c r="I99" s="128">
        <v>1</v>
      </c>
    </row>
    <row r="100" spans="2:9">
      <c r="B100" s="128" t="s">
        <v>408</v>
      </c>
      <c r="C100" s="128" t="s">
        <v>317</v>
      </c>
      <c r="D100" s="128" t="s">
        <v>378</v>
      </c>
      <c r="E100" s="128" t="s">
        <v>396</v>
      </c>
      <c r="F100" s="128" t="s">
        <v>396</v>
      </c>
      <c r="G100" s="128" t="s">
        <v>396</v>
      </c>
      <c r="H100" s="128" t="s">
        <v>396</v>
      </c>
      <c r="I100" s="128">
        <v>1</v>
      </c>
    </row>
    <row r="101" spans="2:9">
      <c r="B101" s="128" t="s">
        <v>408</v>
      </c>
      <c r="C101" s="128" t="s">
        <v>360</v>
      </c>
      <c r="D101" s="128" t="s">
        <v>358</v>
      </c>
      <c r="E101" s="128" t="s">
        <v>396</v>
      </c>
      <c r="F101" s="128" t="s">
        <v>396</v>
      </c>
      <c r="G101" s="128" t="s">
        <v>396</v>
      </c>
      <c r="H101" s="128" t="s">
        <v>396</v>
      </c>
      <c r="I101" s="128">
        <v>1</v>
      </c>
    </row>
    <row r="102" spans="2:9">
      <c r="B102" s="128" t="s">
        <v>408</v>
      </c>
      <c r="C102" s="128" t="s">
        <v>316</v>
      </c>
      <c r="D102" s="128" t="s">
        <v>378</v>
      </c>
      <c r="E102" s="128" t="s">
        <v>396</v>
      </c>
      <c r="F102" s="128" t="s">
        <v>396</v>
      </c>
      <c r="G102" s="128" t="s">
        <v>396</v>
      </c>
      <c r="H102" s="128" t="s">
        <v>396</v>
      </c>
      <c r="I102" s="128">
        <v>1</v>
      </c>
    </row>
    <row r="103" spans="2:9">
      <c r="B103" s="128" t="s">
        <v>408</v>
      </c>
      <c r="C103" s="128" t="s">
        <v>315</v>
      </c>
      <c r="D103" s="128" t="s">
        <v>377</v>
      </c>
      <c r="E103" s="128" t="s">
        <v>396</v>
      </c>
      <c r="F103" s="128" t="s">
        <v>396</v>
      </c>
      <c r="G103" s="128" t="s">
        <v>396</v>
      </c>
      <c r="H103" s="128" t="s">
        <v>396</v>
      </c>
      <c r="I103" s="128">
        <v>1</v>
      </c>
    </row>
    <row r="104" spans="2:9">
      <c r="B104" s="128" t="s">
        <v>408</v>
      </c>
      <c r="C104" s="128" t="s">
        <v>352</v>
      </c>
      <c r="D104" s="128" t="s">
        <v>348</v>
      </c>
      <c r="E104" s="128" t="s">
        <v>396</v>
      </c>
      <c r="F104" s="128" t="s">
        <v>396</v>
      </c>
      <c r="G104" s="128" t="s">
        <v>396</v>
      </c>
      <c r="H104" s="128" t="s">
        <v>396</v>
      </c>
      <c r="I104" s="128">
        <v>1</v>
      </c>
    </row>
    <row r="105" spans="2:9">
      <c r="B105" s="128" t="s">
        <v>408</v>
      </c>
      <c r="C105" s="128" t="s">
        <v>313</v>
      </c>
      <c r="D105" s="128" t="s">
        <v>377</v>
      </c>
      <c r="E105" s="128" t="s">
        <v>396</v>
      </c>
      <c r="F105" s="128" t="s">
        <v>396</v>
      </c>
      <c r="G105" s="128" t="s">
        <v>396</v>
      </c>
      <c r="H105" s="128" t="s">
        <v>396</v>
      </c>
      <c r="I105" s="128">
        <v>1</v>
      </c>
    </row>
    <row r="106" spans="2:9">
      <c r="B106" s="128" t="s">
        <v>408</v>
      </c>
      <c r="C106" s="128" t="s">
        <v>422</v>
      </c>
      <c r="D106" s="128" t="s">
        <v>355</v>
      </c>
      <c r="E106" s="128" t="s">
        <v>396</v>
      </c>
      <c r="F106" s="128" t="s">
        <v>396</v>
      </c>
      <c r="G106" s="128" t="s">
        <v>396</v>
      </c>
      <c r="H106" s="128" t="s">
        <v>396</v>
      </c>
      <c r="I106" s="128">
        <v>1</v>
      </c>
    </row>
    <row r="107" spans="2:9">
      <c r="B107" s="128" t="s">
        <v>408</v>
      </c>
      <c r="C107" s="128" t="s">
        <v>421</v>
      </c>
      <c r="D107" s="128" t="s">
        <v>354</v>
      </c>
      <c r="E107" s="128" t="s">
        <v>396</v>
      </c>
      <c r="F107" s="128" t="s">
        <v>396</v>
      </c>
      <c r="G107" s="128" t="s">
        <v>396</v>
      </c>
      <c r="H107" s="128" t="s">
        <v>396</v>
      </c>
      <c r="I107" s="128">
        <v>1</v>
      </c>
    </row>
    <row r="108" spans="2:9">
      <c r="B108" s="128" t="s">
        <v>408</v>
      </c>
      <c r="C108" s="128" t="s">
        <v>420</v>
      </c>
      <c r="D108" s="128" t="s">
        <v>353</v>
      </c>
      <c r="E108" s="128" t="s">
        <v>396</v>
      </c>
      <c r="F108" s="128" t="s">
        <v>396</v>
      </c>
      <c r="G108" s="128" t="s">
        <v>396</v>
      </c>
      <c r="H108" s="128" t="s">
        <v>396</v>
      </c>
      <c r="I108" s="128">
        <v>1</v>
      </c>
    </row>
    <row r="109" spans="2:9">
      <c r="B109" s="128" t="s">
        <v>408</v>
      </c>
      <c r="C109" s="128" t="s">
        <v>419</v>
      </c>
      <c r="D109" s="128" t="s">
        <v>351</v>
      </c>
      <c r="E109" s="128" t="s">
        <v>396</v>
      </c>
      <c r="F109" s="128" t="s">
        <v>396</v>
      </c>
      <c r="G109" s="128" t="s">
        <v>396</v>
      </c>
      <c r="H109" s="128" t="s">
        <v>396</v>
      </c>
      <c r="I109" s="128">
        <v>1</v>
      </c>
    </row>
    <row r="110" spans="2:9">
      <c r="B110" s="128" t="s">
        <v>408</v>
      </c>
      <c r="C110" s="128" t="s">
        <v>317</v>
      </c>
      <c r="D110" s="128" t="s">
        <v>410</v>
      </c>
      <c r="E110" s="128" t="s">
        <v>396</v>
      </c>
      <c r="F110" s="128" t="s">
        <v>396</v>
      </c>
      <c r="G110" s="128" t="s">
        <v>396</v>
      </c>
      <c r="H110" s="128" t="s">
        <v>396</v>
      </c>
      <c r="I110" s="128">
        <v>1</v>
      </c>
    </row>
    <row r="111" spans="2:9">
      <c r="B111" s="128" t="s">
        <v>408</v>
      </c>
      <c r="C111" s="128" t="s">
        <v>316</v>
      </c>
      <c r="D111" s="128" t="s">
        <v>410</v>
      </c>
      <c r="E111" s="128" t="s">
        <v>396</v>
      </c>
      <c r="F111" s="128" t="s">
        <v>396</v>
      </c>
      <c r="G111" s="128" t="s">
        <v>396</v>
      </c>
      <c r="H111" s="128" t="s">
        <v>396</v>
      </c>
      <c r="I111" s="128">
        <v>1</v>
      </c>
    </row>
    <row r="112" spans="2:9">
      <c r="B112" s="128" t="s">
        <v>408</v>
      </c>
      <c r="C112" s="128" t="s">
        <v>317</v>
      </c>
      <c r="D112" s="128" t="s">
        <v>410</v>
      </c>
      <c r="E112" s="128" t="s">
        <v>396</v>
      </c>
      <c r="F112" s="128" t="s">
        <v>396</v>
      </c>
      <c r="G112" s="128" t="s">
        <v>396</v>
      </c>
      <c r="H112" s="128" t="s">
        <v>396</v>
      </c>
      <c r="I112" s="128">
        <v>1</v>
      </c>
    </row>
    <row r="113" spans="1:9">
      <c r="B113" s="128" t="s">
        <v>408</v>
      </c>
      <c r="C113" s="128" t="s">
        <v>316</v>
      </c>
      <c r="D113" s="128" t="s">
        <v>410</v>
      </c>
      <c r="E113" s="128" t="s">
        <v>396</v>
      </c>
      <c r="F113" s="128" t="s">
        <v>396</v>
      </c>
      <c r="G113" s="128" t="s">
        <v>396</v>
      </c>
      <c r="H113" s="128" t="s">
        <v>396</v>
      </c>
      <c r="I113" s="128">
        <v>1</v>
      </c>
    </row>
    <row r="114" spans="1:9">
      <c r="B114" s="128" t="s">
        <v>408</v>
      </c>
      <c r="C114" s="128" t="s">
        <v>313</v>
      </c>
      <c r="D114" s="316" t="s">
        <v>875</v>
      </c>
      <c r="E114" s="128" t="s">
        <v>396</v>
      </c>
      <c r="F114" s="128" t="s">
        <v>396</v>
      </c>
      <c r="G114" s="128" t="s">
        <v>396</v>
      </c>
      <c r="H114" s="128" t="s">
        <v>396</v>
      </c>
      <c r="I114" s="128">
        <v>1</v>
      </c>
    </row>
    <row r="115" spans="1:9">
      <c r="B115" s="76" t="s">
        <v>415</v>
      </c>
      <c r="C115" s="128" t="s">
        <v>330</v>
      </c>
      <c r="D115" s="76" t="s">
        <v>396</v>
      </c>
      <c r="E115" s="76" t="s">
        <v>396</v>
      </c>
      <c r="F115" s="76" t="s">
        <v>396</v>
      </c>
      <c r="G115" s="76" t="s">
        <v>396</v>
      </c>
      <c r="H115" s="76" t="s">
        <v>396</v>
      </c>
      <c r="I115" s="76">
        <v>2018</v>
      </c>
    </row>
    <row r="116" spans="1:9">
      <c r="B116" s="76" t="s">
        <v>415</v>
      </c>
      <c r="C116" s="128" t="s">
        <v>317</v>
      </c>
      <c r="D116" s="76" t="s">
        <v>396</v>
      </c>
      <c r="E116" s="76" t="s">
        <v>396</v>
      </c>
      <c r="F116" s="76" t="s">
        <v>396</v>
      </c>
      <c r="G116" s="76" t="s">
        <v>396</v>
      </c>
      <c r="H116" s="76" t="s">
        <v>396</v>
      </c>
      <c r="I116" s="76">
        <v>2018</v>
      </c>
    </row>
    <row r="117" spans="1:9">
      <c r="B117" s="76" t="s">
        <v>415</v>
      </c>
      <c r="C117" s="128" t="s">
        <v>315</v>
      </c>
      <c r="D117" s="76" t="s">
        <v>396</v>
      </c>
      <c r="E117" s="76" t="s">
        <v>396</v>
      </c>
      <c r="F117" s="76" t="s">
        <v>396</v>
      </c>
      <c r="G117" s="76" t="s">
        <v>396</v>
      </c>
      <c r="H117" s="76" t="s">
        <v>396</v>
      </c>
      <c r="I117" s="76">
        <v>2018</v>
      </c>
    </row>
    <row r="118" spans="1:9">
      <c r="A118" s="102"/>
      <c r="B118" s="102" t="s">
        <v>417</v>
      </c>
      <c r="C118" s="102" t="s">
        <v>396</v>
      </c>
      <c r="D118" s="102" t="s">
        <v>342</v>
      </c>
      <c r="E118" s="102" t="s">
        <v>418</v>
      </c>
      <c r="F118" s="102" t="s">
        <v>396</v>
      </c>
      <c r="G118" s="102" t="s">
        <v>396</v>
      </c>
      <c r="H118" s="102" t="s">
        <v>396</v>
      </c>
      <c r="I118" s="102">
        <v>1</v>
      </c>
    </row>
    <row r="119" spans="1:9">
      <c r="A119" s="102"/>
      <c r="B119" s="102" t="s">
        <v>417</v>
      </c>
      <c r="C119" s="102" t="s">
        <v>396</v>
      </c>
      <c r="D119" s="102" t="s">
        <v>342</v>
      </c>
      <c r="E119" s="102" t="s">
        <v>416</v>
      </c>
      <c r="F119" s="102" t="s">
        <v>396</v>
      </c>
      <c r="G119" s="102" t="s">
        <v>396</v>
      </c>
      <c r="H119" s="102" t="s">
        <v>396</v>
      </c>
      <c r="I119" s="102">
        <v>1</v>
      </c>
    </row>
    <row r="120" spans="1:9">
      <c r="A120" s="102"/>
      <c r="B120" s="102" t="s">
        <v>417</v>
      </c>
      <c r="C120" s="102" t="s">
        <v>396</v>
      </c>
      <c r="D120" s="102" t="s">
        <v>342</v>
      </c>
      <c r="E120" s="102" t="s">
        <v>383</v>
      </c>
      <c r="F120" s="102" t="s">
        <v>396</v>
      </c>
      <c r="G120" s="102" t="s">
        <v>396</v>
      </c>
      <c r="H120" s="102" t="s">
        <v>396</v>
      </c>
      <c r="I120" s="102">
        <v>1</v>
      </c>
    </row>
    <row r="121" spans="1:9">
      <c r="A121" s="102"/>
      <c r="B121" s="102" t="s">
        <v>417</v>
      </c>
      <c r="C121" s="102" t="s">
        <v>396</v>
      </c>
      <c r="D121" s="102" t="s">
        <v>342</v>
      </c>
      <c r="E121" s="102" t="s">
        <v>382</v>
      </c>
      <c r="F121" s="102" t="s">
        <v>396</v>
      </c>
      <c r="G121" s="102" t="s">
        <v>396</v>
      </c>
      <c r="H121" s="102" t="s">
        <v>396</v>
      </c>
      <c r="I121" s="102">
        <v>1</v>
      </c>
    </row>
    <row r="122" spans="1:9">
      <c r="A122" s="102"/>
      <c r="B122" s="102" t="s">
        <v>417</v>
      </c>
      <c r="C122" s="102" t="s">
        <v>396</v>
      </c>
      <c r="D122" s="102" t="s">
        <v>342</v>
      </c>
      <c r="E122" s="102" t="s">
        <v>381</v>
      </c>
      <c r="F122" s="102" t="s">
        <v>396</v>
      </c>
      <c r="G122" s="102" t="s">
        <v>396</v>
      </c>
      <c r="H122" s="102" t="s">
        <v>396</v>
      </c>
      <c r="I122" s="102">
        <v>1</v>
      </c>
    </row>
    <row r="123" spans="1:9">
      <c r="A123" s="102"/>
      <c r="B123" s="102" t="s">
        <v>417</v>
      </c>
      <c r="C123" s="102" t="s">
        <v>396</v>
      </c>
      <c r="D123" s="102" t="s">
        <v>342</v>
      </c>
      <c r="E123" s="102" t="s">
        <v>380</v>
      </c>
      <c r="F123" s="102" t="s">
        <v>396</v>
      </c>
      <c r="G123" s="102" t="s">
        <v>396</v>
      </c>
      <c r="H123" s="102" t="s">
        <v>396</v>
      </c>
      <c r="I123" s="102">
        <v>1</v>
      </c>
    </row>
    <row r="124" spans="1:9">
      <c r="A124" s="102"/>
      <c r="B124" s="102" t="s">
        <v>417</v>
      </c>
      <c r="C124" s="102" t="s">
        <v>396</v>
      </c>
      <c r="D124" s="102" t="s">
        <v>342</v>
      </c>
      <c r="E124" s="102" t="s">
        <v>379</v>
      </c>
      <c r="F124" s="102" t="s">
        <v>396</v>
      </c>
      <c r="G124" s="102" t="s">
        <v>396</v>
      </c>
      <c r="H124" s="102" t="s">
        <v>396</v>
      </c>
      <c r="I124" s="102">
        <v>1</v>
      </c>
    </row>
    <row r="125" spans="1:9">
      <c r="A125" s="102"/>
      <c r="B125" s="102" t="s">
        <v>417</v>
      </c>
      <c r="C125" s="102" t="s">
        <v>396</v>
      </c>
      <c r="D125" s="102" t="s">
        <v>407</v>
      </c>
      <c r="E125" s="102" t="s">
        <v>418</v>
      </c>
      <c r="F125" s="102" t="s">
        <v>396</v>
      </c>
      <c r="G125" s="102" t="s">
        <v>396</v>
      </c>
      <c r="H125" s="102" t="s">
        <v>396</v>
      </c>
      <c r="I125" s="102">
        <v>1</v>
      </c>
    </row>
    <row r="126" spans="1:9">
      <c r="A126" s="102"/>
      <c r="B126" s="102" t="s">
        <v>417</v>
      </c>
      <c r="C126" s="102" t="s">
        <v>396</v>
      </c>
      <c r="D126" s="102" t="s">
        <v>407</v>
      </c>
      <c r="E126" s="102" t="s">
        <v>416</v>
      </c>
      <c r="F126" s="102" t="s">
        <v>396</v>
      </c>
      <c r="G126" s="102" t="s">
        <v>396</v>
      </c>
      <c r="H126" s="102" t="s">
        <v>396</v>
      </c>
      <c r="I126" s="102">
        <v>1</v>
      </c>
    </row>
    <row r="127" spans="1:9">
      <c r="A127" s="102"/>
      <c r="B127" s="102" t="s">
        <v>415</v>
      </c>
      <c r="C127" s="102" t="s">
        <v>322</v>
      </c>
      <c r="D127" s="102" t="s">
        <v>396</v>
      </c>
      <c r="E127" s="102" t="s">
        <v>396</v>
      </c>
      <c r="F127" s="102" t="s">
        <v>396</v>
      </c>
      <c r="G127" s="102" t="s">
        <v>396</v>
      </c>
      <c r="H127" s="102" t="s">
        <v>396</v>
      </c>
      <c r="I127" s="102">
        <v>2018</v>
      </c>
    </row>
    <row r="128" spans="1:9">
      <c r="A128" s="102"/>
      <c r="B128" s="102" t="s">
        <v>415</v>
      </c>
      <c r="C128" s="102" t="s">
        <v>319</v>
      </c>
      <c r="D128" s="102" t="s">
        <v>396</v>
      </c>
      <c r="E128" s="102" t="s">
        <v>396</v>
      </c>
      <c r="F128" s="102" t="s">
        <v>396</v>
      </c>
      <c r="G128" s="102" t="s">
        <v>396</v>
      </c>
      <c r="H128" s="102" t="s">
        <v>396</v>
      </c>
      <c r="I128" s="102">
        <v>2018</v>
      </c>
    </row>
    <row r="129" spans="1:9">
      <c r="A129" s="102"/>
      <c r="B129" s="102" t="s">
        <v>414</v>
      </c>
      <c r="C129" s="102" t="s">
        <v>370</v>
      </c>
      <c r="D129" s="102" t="s">
        <v>396</v>
      </c>
      <c r="E129" s="102" t="s">
        <v>364</v>
      </c>
      <c r="F129" s="102" t="s">
        <v>396</v>
      </c>
      <c r="G129" s="102" t="s">
        <v>396</v>
      </c>
      <c r="H129" s="102" t="s">
        <v>396</v>
      </c>
      <c r="I129" s="102">
        <v>1</v>
      </c>
    </row>
    <row r="130" spans="1:9">
      <c r="A130" s="102"/>
      <c r="B130" s="102" t="s">
        <v>414</v>
      </c>
      <c r="C130" s="102" t="s">
        <v>337</v>
      </c>
      <c r="D130" s="102" t="s">
        <v>396</v>
      </c>
      <c r="E130" s="102" t="s">
        <v>411</v>
      </c>
      <c r="F130" s="102" t="s">
        <v>396</v>
      </c>
      <c r="G130" s="102" t="s">
        <v>396</v>
      </c>
      <c r="H130" s="102" t="s">
        <v>396</v>
      </c>
      <c r="I130" s="102">
        <v>1</v>
      </c>
    </row>
    <row r="131" spans="1:9">
      <c r="A131" s="102"/>
      <c r="B131" s="102" t="s">
        <v>414</v>
      </c>
      <c r="C131" s="102" t="s">
        <v>327</v>
      </c>
      <c r="D131" s="102" t="s">
        <v>396</v>
      </c>
      <c r="E131" s="102" t="s">
        <v>411</v>
      </c>
      <c r="F131" s="102" t="s">
        <v>396</v>
      </c>
      <c r="G131" s="102" t="s">
        <v>396</v>
      </c>
      <c r="H131" s="102" t="s">
        <v>396</v>
      </c>
      <c r="I131" s="102">
        <v>1</v>
      </c>
    </row>
    <row r="132" spans="1:9">
      <c r="A132" s="102"/>
      <c r="B132" s="102" t="s">
        <v>414</v>
      </c>
      <c r="C132" s="102" t="s">
        <v>335</v>
      </c>
      <c r="D132" s="102" t="s">
        <v>396</v>
      </c>
      <c r="E132" s="102" t="s">
        <v>342</v>
      </c>
      <c r="F132" s="102" t="s">
        <v>396</v>
      </c>
      <c r="G132" s="102" t="s">
        <v>396</v>
      </c>
      <c r="H132" s="102" t="s">
        <v>396</v>
      </c>
      <c r="I132" s="102">
        <v>1</v>
      </c>
    </row>
    <row r="133" spans="1:9">
      <c r="B133" s="102" t="s">
        <v>414</v>
      </c>
      <c r="C133" s="102" t="s">
        <v>326</v>
      </c>
      <c r="D133" s="102" t="s">
        <v>396</v>
      </c>
      <c r="E133" s="102" t="s">
        <v>342</v>
      </c>
      <c r="F133" s="102" t="s">
        <v>396</v>
      </c>
      <c r="G133" s="102" t="s">
        <v>396</v>
      </c>
      <c r="H133" s="102" t="s">
        <v>396</v>
      </c>
      <c r="I133" s="102">
        <v>1</v>
      </c>
    </row>
    <row r="134" spans="1:9">
      <c r="B134" s="102" t="s">
        <v>414</v>
      </c>
      <c r="C134" s="102" t="s">
        <v>325</v>
      </c>
      <c r="D134" s="102" t="s">
        <v>396</v>
      </c>
      <c r="E134" s="102" t="s">
        <v>342</v>
      </c>
      <c r="F134" s="102" t="s">
        <v>396</v>
      </c>
      <c r="G134" s="102" t="s">
        <v>396</v>
      </c>
      <c r="H134" s="102" t="s">
        <v>396</v>
      </c>
      <c r="I134" s="102">
        <v>1</v>
      </c>
    </row>
    <row r="135" spans="1:9">
      <c r="B135" s="102" t="s">
        <v>414</v>
      </c>
      <c r="C135" s="102" t="s">
        <v>334</v>
      </c>
      <c r="D135" s="102" t="s">
        <v>396</v>
      </c>
      <c r="E135" s="102" t="s">
        <v>342</v>
      </c>
      <c r="F135" s="102" t="s">
        <v>396</v>
      </c>
      <c r="G135" s="102" t="s">
        <v>396</v>
      </c>
      <c r="H135" s="102" t="s">
        <v>396</v>
      </c>
      <c r="I135" s="102">
        <v>1</v>
      </c>
    </row>
    <row r="136" spans="1:9">
      <c r="B136" s="102" t="s">
        <v>414</v>
      </c>
      <c r="C136" s="102" t="s">
        <v>324</v>
      </c>
      <c r="D136" s="102" t="s">
        <v>396</v>
      </c>
      <c r="E136" s="102" t="s">
        <v>342</v>
      </c>
      <c r="F136" s="102" t="s">
        <v>396</v>
      </c>
      <c r="G136" s="102" t="s">
        <v>396</v>
      </c>
      <c r="H136" s="102" t="s">
        <v>396</v>
      </c>
      <c r="I136" s="102">
        <v>1</v>
      </c>
    </row>
    <row r="137" spans="1:9">
      <c r="B137" s="102" t="s">
        <v>414</v>
      </c>
      <c r="C137" s="102" t="s">
        <v>323</v>
      </c>
      <c r="D137" s="102" t="s">
        <v>396</v>
      </c>
      <c r="E137" s="102" t="s">
        <v>342</v>
      </c>
      <c r="F137" s="102" t="s">
        <v>396</v>
      </c>
      <c r="G137" s="102" t="s">
        <v>396</v>
      </c>
      <c r="H137" s="102" t="s">
        <v>396</v>
      </c>
      <c r="I137" s="102">
        <v>1</v>
      </c>
    </row>
    <row r="138" spans="1:9">
      <c r="B138" s="102" t="s">
        <v>414</v>
      </c>
      <c r="C138" s="102" t="s">
        <v>322</v>
      </c>
      <c r="D138" s="102" t="s">
        <v>396</v>
      </c>
      <c r="E138" s="102" t="s">
        <v>342</v>
      </c>
      <c r="F138" s="102" t="s">
        <v>396</v>
      </c>
      <c r="G138" s="102" t="s">
        <v>396</v>
      </c>
      <c r="H138" s="102" t="s">
        <v>396</v>
      </c>
      <c r="I138" s="102">
        <v>1</v>
      </c>
    </row>
    <row r="139" spans="1:9">
      <c r="B139" s="102" t="s">
        <v>414</v>
      </c>
      <c r="C139" s="102" t="s">
        <v>333</v>
      </c>
      <c r="D139" s="102" t="s">
        <v>396</v>
      </c>
      <c r="E139" s="102" t="s">
        <v>342</v>
      </c>
      <c r="F139" s="102" t="s">
        <v>396</v>
      </c>
      <c r="G139" s="102" t="s">
        <v>396</v>
      </c>
      <c r="H139" s="102" t="s">
        <v>396</v>
      </c>
      <c r="I139" s="102">
        <v>1</v>
      </c>
    </row>
    <row r="140" spans="1:9">
      <c r="B140" s="102" t="s">
        <v>414</v>
      </c>
      <c r="C140" s="102" t="s">
        <v>321</v>
      </c>
      <c r="D140" s="102" t="s">
        <v>396</v>
      </c>
      <c r="E140" s="102" t="s">
        <v>342</v>
      </c>
      <c r="F140" s="102" t="s">
        <v>396</v>
      </c>
      <c r="G140" s="102" t="s">
        <v>396</v>
      </c>
      <c r="H140" s="102" t="s">
        <v>396</v>
      </c>
      <c r="I140" s="102">
        <v>1</v>
      </c>
    </row>
    <row r="141" spans="1:9">
      <c r="B141" s="102" t="s">
        <v>414</v>
      </c>
      <c r="C141" s="102" t="s">
        <v>320</v>
      </c>
      <c r="D141" s="102" t="s">
        <v>396</v>
      </c>
      <c r="E141" s="102" t="s">
        <v>342</v>
      </c>
      <c r="F141" s="102" t="s">
        <v>396</v>
      </c>
      <c r="G141" s="102" t="s">
        <v>396</v>
      </c>
      <c r="H141" s="102" t="s">
        <v>396</v>
      </c>
      <c r="I141" s="102">
        <v>1</v>
      </c>
    </row>
    <row r="142" spans="1:9">
      <c r="B142" s="102" t="s">
        <v>414</v>
      </c>
      <c r="C142" s="102" t="s">
        <v>319</v>
      </c>
      <c r="D142" s="102" t="s">
        <v>396</v>
      </c>
      <c r="E142" s="102" t="s">
        <v>342</v>
      </c>
      <c r="F142" s="102" t="s">
        <v>396</v>
      </c>
      <c r="G142" s="102" t="s">
        <v>396</v>
      </c>
      <c r="H142" s="102" t="s">
        <v>396</v>
      </c>
      <c r="I142" s="102">
        <v>1</v>
      </c>
    </row>
    <row r="143" spans="1:9">
      <c r="B143" s="102" t="s">
        <v>414</v>
      </c>
      <c r="C143" s="102" t="s">
        <v>332</v>
      </c>
      <c r="D143" s="102" t="s">
        <v>396</v>
      </c>
      <c r="E143" s="102" t="s">
        <v>409</v>
      </c>
      <c r="F143" s="102" t="s">
        <v>396</v>
      </c>
      <c r="G143" s="102" t="s">
        <v>396</v>
      </c>
      <c r="H143" s="102" t="s">
        <v>396</v>
      </c>
      <c r="I143" s="102">
        <v>1</v>
      </c>
    </row>
    <row r="144" spans="1:9">
      <c r="B144" s="102" t="s">
        <v>414</v>
      </c>
      <c r="C144" s="102" t="s">
        <v>318</v>
      </c>
      <c r="D144" s="102" t="s">
        <v>396</v>
      </c>
      <c r="E144" s="102" t="s">
        <v>409</v>
      </c>
      <c r="F144" s="102" t="s">
        <v>396</v>
      </c>
      <c r="G144" s="102" t="s">
        <v>396</v>
      </c>
      <c r="H144" s="102" t="s">
        <v>396</v>
      </c>
      <c r="I144" s="102">
        <v>1</v>
      </c>
    </row>
    <row r="145" spans="2:9">
      <c r="B145" s="102" t="s">
        <v>414</v>
      </c>
      <c r="C145" s="102" t="s">
        <v>296</v>
      </c>
      <c r="D145" s="102" t="s">
        <v>396</v>
      </c>
      <c r="E145" s="102" t="s">
        <v>407</v>
      </c>
      <c r="F145" s="102" t="s">
        <v>396</v>
      </c>
      <c r="G145" s="102" t="s">
        <v>396</v>
      </c>
      <c r="H145" s="102" t="s">
        <v>396</v>
      </c>
      <c r="I145" s="102">
        <v>1</v>
      </c>
    </row>
    <row r="146" spans="2:9">
      <c r="B146" s="102" t="s">
        <v>414</v>
      </c>
      <c r="C146" s="102" t="s">
        <v>295</v>
      </c>
      <c r="D146" s="102" t="s">
        <v>396</v>
      </c>
      <c r="E146" s="102" t="s">
        <v>407</v>
      </c>
      <c r="F146" s="102" t="s">
        <v>396</v>
      </c>
      <c r="G146" s="102" t="s">
        <v>396</v>
      </c>
      <c r="H146" s="102" t="s">
        <v>396</v>
      </c>
      <c r="I146" s="102">
        <v>1</v>
      </c>
    </row>
    <row r="147" spans="2:9">
      <c r="B147" s="102" t="s">
        <v>414</v>
      </c>
      <c r="C147" s="102" t="s">
        <v>294</v>
      </c>
      <c r="D147" s="102" t="s">
        <v>396</v>
      </c>
      <c r="E147" s="102" t="s">
        <v>407</v>
      </c>
      <c r="F147" s="102" t="s">
        <v>396</v>
      </c>
      <c r="G147" s="102" t="s">
        <v>396</v>
      </c>
      <c r="H147" s="102" t="s">
        <v>396</v>
      </c>
      <c r="I147" s="102">
        <v>1</v>
      </c>
    </row>
    <row r="148" spans="2:9">
      <c r="B148" s="102" t="s">
        <v>414</v>
      </c>
      <c r="C148" s="102" t="s">
        <v>295</v>
      </c>
      <c r="D148" s="102" t="s">
        <v>396</v>
      </c>
      <c r="E148" s="102" t="s">
        <v>407</v>
      </c>
      <c r="F148" s="102" t="s">
        <v>396</v>
      </c>
      <c r="G148" s="102" t="s">
        <v>396</v>
      </c>
      <c r="H148" s="102" t="s">
        <v>396</v>
      </c>
      <c r="I148" s="102">
        <v>1</v>
      </c>
    </row>
    <row r="149" spans="2:9">
      <c r="B149" s="102" t="s">
        <v>414</v>
      </c>
      <c r="C149" s="102" t="s">
        <v>294</v>
      </c>
      <c r="D149" s="102" t="s">
        <v>396</v>
      </c>
      <c r="E149" s="102" t="s">
        <v>407</v>
      </c>
      <c r="F149" s="102" t="s">
        <v>396</v>
      </c>
      <c r="G149" s="102" t="s">
        <v>396</v>
      </c>
      <c r="H149" s="102" t="s">
        <v>396</v>
      </c>
      <c r="I149" s="102">
        <v>1</v>
      </c>
    </row>
    <row r="150" spans="2:9">
      <c r="B150" s="102" t="s">
        <v>414</v>
      </c>
      <c r="C150" s="102" t="s">
        <v>523</v>
      </c>
      <c r="D150" s="102" t="s">
        <v>396</v>
      </c>
      <c r="E150" s="102" t="s">
        <v>407</v>
      </c>
      <c r="F150" s="102" t="s">
        <v>396</v>
      </c>
      <c r="G150" s="102" t="s">
        <v>396</v>
      </c>
      <c r="H150" s="102" t="s">
        <v>396</v>
      </c>
      <c r="I150" s="102">
        <v>1</v>
      </c>
    </row>
    <row r="151" spans="2:9">
      <c r="B151" s="102" t="s">
        <v>414</v>
      </c>
      <c r="C151" s="102" t="s">
        <v>524</v>
      </c>
      <c r="D151" s="102" t="s">
        <v>396</v>
      </c>
      <c r="E151" s="102" t="s">
        <v>407</v>
      </c>
      <c r="F151" s="102" t="s">
        <v>396</v>
      </c>
      <c r="G151" s="102" t="s">
        <v>396</v>
      </c>
      <c r="H151" s="102" t="s">
        <v>396</v>
      </c>
      <c r="I151" s="102">
        <v>1</v>
      </c>
    </row>
    <row r="152" spans="2:9">
      <c r="B152" s="102" t="s">
        <v>413</v>
      </c>
      <c r="C152" s="102" t="s">
        <v>370</v>
      </c>
      <c r="D152" s="102" t="s">
        <v>396</v>
      </c>
      <c r="E152" s="102" t="s">
        <v>396</v>
      </c>
      <c r="F152" s="102" t="s">
        <v>396</v>
      </c>
      <c r="G152" s="102" t="s">
        <v>396</v>
      </c>
      <c r="H152" s="102" t="s">
        <v>396</v>
      </c>
      <c r="I152" s="102">
        <v>1</v>
      </c>
    </row>
    <row r="153" spans="2:9">
      <c r="B153" s="102" t="s">
        <v>413</v>
      </c>
      <c r="C153" s="102" t="s">
        <v>337</v>
      </c>
      <c r="D153" s="102" t="s">
        <v>396</v>
      </c>
      <c r="E153" s="102" t="s">
        <v>396</v>
      </c>
      <c r="F153" s="102" t="s">
        <v>396</v>
      </c>
      <c r="G153" s="102" t="s">
        <v>396</v>
      </c>
      <c r="H153" s="102" t="s">
        <v>396</v>
      </c>
      <c r="I153" s="102">
        <v>1</v>
      </c>
    </row>
    <row r="154" spans="2:9">
      <c r="B154" s="102" t="s">
        <v>413</v>
      </c>
      <c r="C154" s="102" t="s">
        <v>327</v>
      </c>
      <c r="D154" s="102" t="s">
        <v>396</v>
      </c>
      <c r="E154" s="102" t="s">
        <v>396</v>
      </c>
      <c r="F154" s="102" t="s">
        <v>396</v>
      </c>
      <c r="G154" s="102" t="s">
        <v>396</v>
      </c>
      <c r="H154" s="102" t="s">
        <v>396</v>
      </c>
      <c r="I154" s="102">
        <v>1</v>
      </c>
    </row>
    <row r="155" spans="2:9">
      <c r="B155" s="102" t="s">
        <v>413</v>
      </c>
      <c r="C155" s="102" t="s">
        <v>335</v>
      </c>
      <c r="D155" s="102" t="s">
        <v>396</v>
      </c>
      <c r="E155" s="102" t="s">
        <v>396</v>
      </c>
      <c r="F155" s="102" t="s">
        <v>396</v>
      </c>
      <c r="G155" s="102" t="s">
        <v>396</v>
      </c>
      <c r="H155" s="102" t="s">
        <v>396</v>
      </c>
      <c r="I155" s="102">
        <v>1</v>
      </c>
    </row>
    <row r="156" spans="2:9">
      <c r="B156" s="102" t="s">
        <v>413</v>
      </c>
      <c r="C156" s="102" t="s">
        <v>326</v>
      </c>
      <c r="D156" s="102" t="s">
        <v>396</v>
      </c>
      <c r="E156" s="102" t="s">
        <v>396</v>
      </c>
      <c r="F156" s="102" t="s">
        <v>396</v>
      </c>
      <c r="G156" s="102" t="s">
        <v>396</v>
      </c>
      <c r="H156" s="102" t="s">
        <v>396</v>
      </c>
      <c r="I156" s="102">
        <v>1</v>
      </c>
    </row>
    <row r="157" spans="2:9">
      <c r="B157" s="102" t="s">
        <v>413</v>
      </c>
      <c r="C157" s="102" t="s">
        <v>325</v>
      </c>
      <c r="D157" s="102" t="s">
        <v>396</v>
      </c>
      <c r="E157" s="102" t="s">
        <v>396</v>
      </c>
      <c r="F157" s="102" t="s">
        <v>396</v>
      </c>
      <c r="G157" s="102" t="s">
        <v>396</v>
      </c>
      <c r="H157" s="102" t="s">
        <v>396</v>
      </c>
      <c r="I157" s="102">
        <v>1</v>
      </c>
    </row>
    <row r="158" spans="2:9">
      <c r="B158" s="102" t="s">
        <v>413</v>
      </c>
      <c r="C158" s="102" t="s">
        <v>334</v>
      </c>
      <c r="D158" s="102" t="s">
        <v>396</v>
      </c>
      <c r="E158" s="102" t="s">
        <v>396</v>
      </c>
      <c r="F158" s="102" t="s">
        <v>396</v>
      </c>
      <c r="G158" s="102" t="s">
        <v>396</v>
      </c>
      <c r="H158" s="102" t="s">
        <v>396</v>
      </c>
      <c r="I158" s="102">
        <v>1</v>
      </c>
    </row>
    <row r="159" spans="2:9">
      <c r="B159" s="102" t="s">
        <v>413</v>
      </c>
      <c r="C159" s="102" t="s">
        <v>324</v>
      </c>
      <c r="D159" s="102" t="s">
        <v>396</v>
      </c>
      <c r="E159" s="102" t="s">
        <v>396</v>
      </c>
      <c r="F159" s="102" t="s">
        <v>396</v>
      </c>
      <c r="G159" s="102" t="s">
        <v>396</v>
      </c>
      <c r="H159" s="102" t="s">
        <v>396</v>
      </c>
      <c r="I159" s="102">
        <v>1</v>
      </c>
    </row>
    <row r="160" spans="2:9">
      <c r="B160" s="102" t="s">
        <v>413</v>
      </c>
      <c r="C160" s="102" t="s">
        <v>323</v>
      </c>
      <c r="D160" s="102" t="s">
        <v>396</v>
      </c>
      <c r="E160" s="102" t="s">
        <v>396</v>
      </c>
      <c r="F160" s="102" t="s">
        <v>396</v>
      </c>
      <c r="G160" s="102" t="s">
        <v>396</v>
      </c>
      <c r="H160" s="102" t="s">
        <v>396</v>
      </c>
      <c r="I160" s="102">
        <v>1</v>
      </c>
    </row>
    <row r="161" spans="2:9">
      <c r="B161" s="102" t="s">
        <v>413</v>
      </c>
      <c r="C161" s="102" t="s">
        <v>322</v>
      </c>
      <c r="D161" s="102" t="s">
        <v>396</v>
      </c>
      <c r="E161" s="102" t="s">
        <v>396</v>
      </c>
      <c r="F161" s="102" t="s">
        <v>396</v>
      </c>
      <c r="G161" s="102" t="s">
        <v>396</v>
      </c>
      <c r="H161" s="102" t="s">
        <v>396</v>
      </c>
      <c r="I161" s="102">
        <v>1</v>
      </c>
    </row>
    <row r="162" spans="2:9">
      <c r="B162" s="102" t="s">
        <v>413</v>
      </c>
      <c r="C162" s="102" t="s">
        <v>333</v>
      </c>
      <c r="D162" s="102" t="s">
        <v>396</v>
      </c>
      <c r="E162" s="102" t="s">
        <v>396</v>
      </c>
      <c r="F162" s="102" t="s">
        <v>396</v>
      </c>
      <c r="G162" s="102" t="s">
        <v>396</v>
      </c>
      <c r="H162" s="102" t="s">
        <v>396</v>
      </c>
      <c r="I162" s="102">
        <v>1</v>
      </c>
    </row>
    <row r="163" spans="2:9">
      <c r="B163" s="102" t="s">
        <v>413</v>
      </c>
      <c r="C163" s="102" t="s">
        <v>321</v>
      </c>
      <c r="D163" s="102" t="s">
        <v>396</v>
      </c>
      <c r="E163" s="102" t="s">
        <v>396</v>
      </c>
      <c r="F163" s="102" t="s">
        <v>396</v>
      </c>
      <c r="G163" s="102" t="s">
        <v>396</v>
      </c>
      <c r="H163" s="102" t="s">
        <v>396</v>
      </c>
      <c r="I163" s="102">
        <v>1</v>
      </c>
    </row>
    <row r="164" spans="2:9">
      <c r="B164" s="102" t="s">
        <v>413</v>
      </c>
      <c r="C164" s="102" t="s">
        <v>320</v>
      </c>
      <c r="D164" s="102" t="s">
        <v>396</v>
      </c>
      <c r="E164" s="102" t="s">
        <v>396</v>
      </c>
      <c r="F164" s="102" t="s">
        <v>396</v>
      </c>
      <c r="G164" s="102" t="s">
        <v>396</v>
      </c>
      <c r="H164" s="102" t="s">
        <v>396</v>
      </c>
      <c r="I164" s="102">
        <v>1</v>
      </c>
    </row>
    <row r="165" spans="2:9">
      <c r="B165" s="102" t="s">
        <v>413</v>
      </c>
      <c r="C165" s="102" t="s">
        <v>319</v>
      </c>
      <c r="D165" s="102" t="s">
        <v>396</v>
      </c>
      <c r="E165" s="102" t="s">
        <v>396</v>
      </c>
      <c r="F165" s="102" t="s">
        <v>396</v>
      </c>
      <c r="G165" s="102" t="s">
        <v>396</v>
      </c>
      <c r="H165" s="102" t="s">
        <v>396</v>
      </c>
      <c r="I165" s="102">
        <v>1</v>
      </c>
    </row>
    <row r="166" spans="2:9">
      <c r="B166" s="102" t="s">
        <v>413</v>
      </c>
      <c r="C166" s="102" t="s">
        <v>332</v>
      </c>
      <c r="D166" s="102" t="s">
        <v>396</v>
      </c>
      <c r="E166" s="102" t="s">
        <v>396</v>
      </c>
      <c r="F166" s="102" t="s">
        <v>396</v>
      </c>
      <c r="G166" s="102" t="s">
        <v>396</v>
      </c>
      <c r="H166" s="102" t="s">
        <v>396</v>
      </c>
      <c r="I166" s="102">
        <v>1</v>
      </c>
    </row>
    <row r="167" spans="2:9">
      <c r="B167" s="102" t="s">
        <v>413</v>
      </c>
      <c r="C167" s="102" t="s">
        <v>318</v>
      </c>
      <c r="D167" s="102" t="s">
        <v>396</v>
      </c>
      <c r="E167" s="102" t="s">
        <v>396</v>
      </c>
      <c r="F167" s="102" t="s">
        <v>396</v>
      </c>
      <c r="G167" s="102" t="s">
        <v>396</v>
      </c>
      <c r="H167" s="102" t="s">
        <v>396</v>
      </c>
      <c r="I167" s="102">
        <v>1</v>
      </c>
    </row>
    <row r="168" spans="2:9">
      <c r="B168" s="102" t="s">
        <v>413</v>
      </c>
      <c r="C168" s="102" t="s">
        <v>296</v>
      </c>
      <c r="D168" s="102" t="s">
        <v>396</v>
      </c>
      <c r="E168" s="102" t="s">
        <v>396</v>
      </c>
      <c r="F168" s="102" t="s">
        <v>396</v>
      </c>
      <c r="G168" s="102" t="s">
        <v>396</v>
      </c>
      <c r="H168" s="102" t="s">
        <v>396</v>
      </c>
      <c r="I168" s="102">
        <v>1</v>
      </c>
    </row>
    <row r="169" spans="2:9">
      <c r="B169" s="102" t="s">
        <v>413</v>
      </c>
      <c r="C169" s="102" t="s">
        <v>295</v>
      </c>
      <c r="D169" s="102" t="s">
        <v>396</v>
      </c>
      <c r="E169" s="102" t="s">
        <v>396</v>
      </c>
      <c r="F169" s="102" t="s">
        <v>396</v>
      </c>
      <c r="G169" s="102" t="s">
        <v>396</v>
      </c>
      <c r="H169" s="102" t="s">
        <v>396</v>
      </c>
      <c r="I169" s="102">
        <v>1</v>
      </c>
    </row>
    <row r="170" spans="2:9">
      <c r="B170" s="102" t="s">
        <v>413</v>
      </c>
      <c r="C170" s="102" t="s">
        <v>294</v>
      </c>
      <c r="D170" s="102" t="s">
        <v>396</v>
      </c>
      <c r="E170" s="102" t="s">
        <v>396</v>
      </c>
      <c r="F170" s="102" t="s">
        <v>396</v>
      </c>
      <c r="G170" s="102" t="s">
        <v>396</v>
      </c>
      <c r="H170" s="102" t="s">
        <v>396</v>
      </c>
      <c r="I170" s="102">
        <v>1</v>
      </c>
    </row>
    <row r="171" spans="2:9">
      <c r="B171" s="102" t="s">
        <v>413</v>
      </c>
      <c r="C171" s="102" t="s">
        <v>523</v>
      </c>
      <c r="D171" s="102" t="s">
        <v>396</v>
      </c>
      <c r="E171" s="102" t="s">
        <v>396</v>
      </c>
      <c r="F171" s="102" t="s">
        <v>396</v>
      </c>
      <c r="G171" s="102" t="s">
        <v>396</v>
      </c>
      <c r="H171" s="102" t="s">
        <v>396</v>
      </c>
      <c r="I171" s="102">
        <v>1</v>
      </c>
    </row>
    <row r="172" spans="2:9">
      <c r="B172" s="102" t="s">
        <v>413</v>
      </c>
      <c r="C172" s="102" t="s">
        <v>524</v>
      </c>
      <c r="D172" s="102" t="s">
        <v>396</v>
      </c>
      <c r="E172" s="102" t="s">
        <v>396</v>
      </c>
      <c r="F172" s="102" t="s">
        <v>396</v>
      </c>
      <c r="G172" s="102" t="s">
        <v>396</v>
      </c>
      <c r="H172" s="102" t="s">
        <v>396</v>
      </c>
      <c r="I172" s="102">
        <v>1</v>
      </c>
    </row>
    <row r="173" spans="2:9">
      <c r="B173" s="102" t="s">
        <v>412</v>
      </c>
      <c r="C173" s="102" t="s">
        <v>370</v>
      </c>
      <c r="D173" s="102" t="s">
        <v>355</v>
      </c>
      <c r="E173" s="102" t="s">
        <v>396</v>
      </c>
      <c r="F173" s="102" t="s">
        <v>396</v>
      </c>
      <c r="G173" s="102" t="s">
        <v>396</v>
      </c>
      <c r="H173" s="102" t="s">
        <v>396</v>
      </c>
      <c r="I173" s="102">
        <v>1</v>
      </c>
    </row>
    <row r="174" spans="2:9">
      <c r="B174" s="102" t="s">
        <v>412</v>
      </c>
      <c r="C174" s="102" t="s">
        <v>370</v>
      </c>
      <c r="D174" s="102" t="s">
        <v>354</v>
      </c>
      <c r="E174" s="102" t="s">
        <v>396</v>
      </c>
      <c r="F174" s="102" t="s">
        <v>396</v>
      </c>
      <c r="G174" s="102" t="s">
        <v>396</v>
      </c>
      <c r="H174" s="102" t="s">
        <v>396</v>
      </c>
      <c r="I174" s="102">
        <v>1</v>
      </c>
    </row>
    <row r="175" spans="2:9">
      <c r="B175" s="102" t="s">
        <v>412</v>
      </c>
      <c r="C175" s="102" t="s">
        <v>370</v>
      </c>
      <c r="D175" s="102" t="s">
        <v>353</v>
      </c>
      <c r="E175" s="102" t="s">
        <v>396</v>
      </c>
      <c r="F175" s="102" t="s">
        <v>396</v>
      </c>
      <c r="G175" s="102" t="s">
        <v>396</v>
      </c>
      <c r="H175" s="102" t="s">
        <v>396</v>
      </c>
      <c r="I175" s="102">
        <v>1</v>
      </c>
    </row>
    <row r="176" spans="2:9">
      <c r="B176" s="102" t="s">
        <v>412</v>
      </c>
      <c r="C176" s="102" t="s">
        <v>370</v>
      </c>
      <c r="D176" s="102" t="s">
        <v>351</v>
      </c>
      <c r="E176" s="102" t="s">
        <v>396</v>
      </c>
      <c r="F176" s="102" t="s">
        <v>396</v>
      </c>
      <c r="G176" s="102" t="s">
        <v>396</v>
      </c>
      <c r="H176" s="102" t="s">
        <v>396</v>
      </c>
      <c r="I176" s="102">
        <v>1</v>
      </c>
    </row>
    <row r="177" spans="2:9">
      <c r="B177" s="102" t="s">
        <v>412</v>
      </c>
      <c r="C177" s="102" t="s">
        <v>337</v>
      </c>
      <c r="D177" s="102" t="s">
        <v>342</v>
      </c>
      <c r="E177" s="102" t="s">
        <v>396</v>
      </c>
      <c r="F177" s="102" t="s">
        <v>396</v>
      </c>
      <c r="G177" s="102" t="s">
        <v>396</v>
      </c>
      <c r="H177" s="102" t="s">
        <v>396</v>
      </c>
      <c r="I177" s="102">
        <v>1</v>
      </c>
    </row>
    <row r="178" spans="2:9">
      <c r="B178" s="102" t="s">
        <v>412</v>
      </c>
      <c r="C178" s="102" t="s">
        <v>337</v>
      </c>
      <c r="D178" s="102" t="s">
        <v>407</v>
      </c>
      <c r="E178" s="102" t="s">
        <v>396</v>
      </c>
      <c r="F178" s="102" t="s">
        <v>396</v>
      </c>
      <c r="G178" s="102" t="s">
        <v>396</v>
      </c>
      <c r="H178" s="102" t="s">
        <v>396</v>
      </c>
      <c r="I178" s="102">
        <v>1</v>
      </c>
    </row>
    <row r="179" spans="2:9">
      <c r="B179" s="102" t="s">
        <v>412</v>
      </c>
      <c r="C179" s="102" t="s">
        <v>337</v>
      </c>
      <c r="D179" s="102" t="s">
        <v>344</v>
      </c>
      <c r="E179" s="102" t="s">
        <v>396</v>
      </c>
      <c r="F179" s="102" t="s">
        <v>396</v>
      </c>
      <c r="G179" s="102" t="s">
        <v>396</v>
      </c>
      <c r="H179" s="102" t="s">
        <v>396</v>
      </c>
      <c r="I179" s="102">
        <v>1</v>
      </c>
    </row>
    <row r="180" spans="2:9">
      <c r="B180" s="102" t="s">
        <v>412</v>
      </c>
      <c r="C180" s="102" t="s">
        <v>327</v>
      </c>
      <c r="D180" s="102" t="s">
        <v>342</v>
      </c>
      <c r="E180" s="102" t="s">
        <v>396</v>
      </c>
      <c r="F180" s="102" t="s">
        <v>396</v>
      </c>
      <c r="G180" s="102" t="s">
        <v>396</v>
      </c>
      <c r="H180" s="102" t="s">
        <v>396</v>
      </c>
      <c r="I180" s="102">
        <v>1</v>
      </c>
    </row>
    <row r="181" spans="2:9">
      <c r="B181" s="102" t="s">
        <v>412</v>
      </c>
      <c r="C181" s="102" t="s">
        <v>327</v>
      </c>
      <c r="D181" s="102" t="s">
        <v>407</v>
      </c>
      <c r="E181" s="102" t="s">
        <v>396</v>
      </c>
      <c r="F181" s="102" t="s">
        <v>396</v>
      </c>
      <c r="G181" s="102" t="s">
        <v>396</v>
      </c>
      <c r="H181" s="102" t="s">
        <v>396</v>
      </c>
      <c r="I181" s="102">
        <v>1</v>
      </c>
    </row>
    <row r="182" spans="2:9">
      <c r="B182" s="102" t="s">
        <v>412</v>
      </c>
      <c r="C182" s="102" t="s">
        <v>327</v>
      </c>
      <c r="D182" s="102" t="s">
        <v>344</v>
      </c>
      <c r="E182" s="102" t="s">
        <v>396</v>
      </c>
      <c r="F182" s="102" t="s">
        <v>396</v>
      </c>
      <c r="G182" s="102" t="s">
        <v>396</v>
      </c>
      <c r="H182" s="102" t="s">
        <v>396</v>
      </c>
      <c r="I182" s="102">
        <v>1</v>
      </c>
    </row>
    <row r="183" spans="2:9">
      <c r="B183" s="102" t="s">
        <v>412</v>
      </c>
      <c r="C183" s="102" t="s">
        <v>335</v>
      </c>
      <c r="D183" s="102" t="s">
        <v>364</v>
      </c>
      <c r="E183" s="102" t="s">
        <v>396</v>
      </c>
      <c r="F183" s="102" t="s">
        <v>396</v>
      </c>
      <c r="G183" s="102" t="s">
        <v>396</v>
      </c>
      <c r="H183" s="102" t="s">
        <v>396</v>
      </c>
      <c r="I183" s="102">
        <v>1</v>
      </c>
    </row>
    <row r="184" spans="2:9">
      <c r="B184" s="102" t="s">
        <v>412</v>
      </c>
      <c r="C184" s="102" t="s">
        <v>335</v>
      </c>
      <c r="D184" s="102" t="s">
        <v>344</v>
      </c>
      <c r="E184" s="102" t="s">
        <v>396</v>
      </c>
      <c r="F184" s="102" t="s">
        <v>396</v>
      </c>
      <c r="G184" s="102" t="s">
        <v>396</v>
      </c>
      <c r="H184" s="102" t="s">
        <v>396</v>
      </c>
      <c r="I184" s="102">
        <v>1</v>
      </c>
    </row>
    <row r="185" spans="2:9">
      <c r="B185" s="102" t="s">
        <v>412</v>
      </c>
      <c r="C185" s="102" t="s">
        <v>335</v>
      </c>
      <c r="D185" s="102" t="s">
        <v>409</v>
      </c>
      <c r="E185" s="102" t="s">
        <v>396</v>
      </c>
      <c r="F185" s="102" t="s">
        <v>396</v>
      </c>
      <c r="G185" s="102" t="s">
        <v>396</v>
      </c>
      <c r="H185" s="102" t="s">
        <v>396</v>
      </c>
      <c r="I185" s="102">
        <v>1</v>
      </c>
    </row>
    <row r="186" spans="2:9">
      <c r="B186" s="102" t="s">
        <v>412</v>
      </c>
      <c r="C186" s="102" t="s">
        <v>326</v>
      </c>
      <c r="D186" s="102" t="s">
        <v>409</v>
      </c>
      <c r="E186" s="102" t="s">
        <v>396</v>
      </c>
      <c r="F186" s="102" t="s">
        <v>396</v>
      </c>
      <c r="G186" s="102" t="s">
        <v>396</v>
      </c>
      <c r="H186" s="102" t="s">
        <v>396</v>
      </c>
      <c r="I186" s="102">
        <v>1</v>
      </c>
    </row>
    <row r="187" spans="2:9">
      <c r="B187" s="102" t="s">
        <v>412</v>
      </c>
      <c r="C187" s="102" t="s">
        <v>325</v>
      </c>
      <c r="D187" s="102" t="s">
        <v>409</v>
      </c>
      <c r="E187" s="102" t="s">
        <v>396</v>
      </c>
      <c r="F187" s="102" t="s">
        <v>396</v>
      </c>
      <c r="G187" s="102" t="s">
        <v>396</v>
      </c>
      <c r="H187" s="102" t="s">
        <v>396</v>
      </c>
      <c r="I187" s="102">
        <v>1</v>
      </c>
    </row>
    <row r="188" spans="2:9">
      <c r="B188" s="102" t="s">
        <v>412</v>
      </c>
      <c r="C188" s="102" t="s">
        <v>334</v>
      </c>
      <c r="D188" s="102" t="s">
        <v>364</v>
      </c>
      <c r="E188" s="102" t="s">
        <v>396</v>
      </c>
      <c r="F188" s="102" t="s">
        <v>396</v>
      </c>
      <c r="G188" s="102" t="s">
        <v>396</v>
      </c>
      <c r="H188" s="102" t="s">
        <v>396</v>
      </c>
      <c r="I188" s="102">
        <v>1</v>
      </c>
    </row>
    <row r="189" spans="2:9">
      <c r="B189" s="102" t="s">
        <v>412</v>
      </c>
      <c r="C189" s="102" t="s">
        <v>334</v>
      </c>
      <c r="D189" s="102" t="s">
        <v>344</v>
      </c>
      <c r="E189" s="102" t="s">
        <v>396</v>
      </c>
      <c r="F189" s="102" t="s">
        <v>396</v>
      </c>
      <c r="G189" s="102" t="s">
        <v>396</v>
      </c>
      <c r="H189" s="102" t="s">
        <v>396</v>
      </c>
      <c r="I189" s="102">
        <v>1</v>
      </c>
    </row>
    <row r="190" spans="2:9">
      <c r="B190" s="102" t="s">
        <v>412</v>
      </c>
      <c r="C190" s="102" t="s">
        <v>334</v>
      </c>
      <c r="D190" s="102" t="s">
        <v>409</v>
      </c>
      <c r="E190" s="102" t="s">
        <v>396</v>
      </c>
      <c r="F190" s="102" t="s">
        <v>396</v>
      </c>
      <c r="G190" s="102" t="s">
        <v>396</v>
      </c>
      <c r="H190" s="102" t="s">
        <v>396</v>
      </c>
      <c r="I190" s="102">
        <v>1</v>
      </c>
    </row>
    <row r="191" spans="2:9">
      <c r="B191" s="102" t="s">
        <v>412</v>
      </c>
      <c r="C191" s="102" t="s">
        <v>324</v>
      </c>
      <c r="D191" s="102" t="s">
        <v>409</v>
      </c>
      <c r="E191" s="102" t="s">
        <v>396</v>
      </c>
      <c r="F191" s="102" t="s">
        <v>396</v>
      </c>
      <c r="G191" s="102" t="s">
        <v>396</v>
      </c>
      <c r="H191" s="102" t="s">
        <v>396</v>
      </c>
      <c r="I191" s="102">
        <v>1</v>
      </c>
    </row>
    <row r="192" spans="2:9">
      <c r="B192" s="102" t="s">
        <v>412</v>
      </c>
      <c r="C192" s="102" t="s">
        <v>323</v>
      </c>
      <c r="D192" s="102" t="s">
        <v>409</v>
      </c>
      <c r="E192" s="102" t="s">
        <v>396</v>
      </c>
      <c r="F192" s="102" t="s">
        <v>396</v>
      </c>
      <c r="G192" s="102" t="s">
        <v>396</v>
      </c>
      <c r="H192" s="102" t="s">
        <v>396</v>
      </c>
      <c r="I192" s="102">
        <v>1</v>
      </c>
    </row>
    <row r="193" spans="2:9">
      <c r="B193" s="102" t="s">
        <v>412</v>
      </c>
      <c r="C193" s="102" t="s">
        <v>322</v>
      </c>
      <c r="D193" s="102" t="s">
        <v>364</v>
      </c>
      <c r="E193" s="102" t="s">
        <v>396</v>
      </c>
      <c r="F193" s="102" t="s">
        <v>396</v>
      </c>
      <c r="G193" s="102" t="s">
        <v>396</v>
      </c>
      <c r="H193" s="102" t="s">
        <v>396</v>
      </c>
      <c r="I193" s="102">
        <v>1</v>
      </c>
    </row>
    <row r="194" spans="2:9">
      <c r="B194" s="102" t="s">
        <v>412</v>
      </c>
      <c r="C194" s="102" t="s">
        <v>322</v>
      </c>
      <c r="D194" s="102" t="s">
        <v>344</v>
      </c>
      <c r="E194" s="102" t="s">
        <v>396</v>
      </c>
      <c r="F194" s="102" t="s">
        <v>396</v>
      </c>
      <c r="G194" s="102" t="s">
        <v>396</v>
      </c>
      <c r="H194" s="102" t="s">
        <v>396</v>
      </c>
      <c r="I194" s="102">
        <v>1</v>
      </c>
    </row>
    <row r="195" spans="2:9">
      <c r="B195" s="102" t="s">
        <v>412</v>
      </c>
      <c r="C195" s="102" t="s">
        <v>322</v>
      </c>
      <c r="D195" s="102" t="s">
        <v>409</v>
      </c>
      <c r="E195" s="102" t="s">
        <v>396</v>
      </c>
      <c r="F195" s="102" t="s">
        <v>396</v>
      </c>
      <c r="G195" s="102" t="s">
        <v>396</v>
      </c>
      <c r="H195" s="102" t="s">
        <v>396</v>
      </c>
      <c r="I195" s="102">
        <v>1</v>
      </c>
    </row>
    <row r="196" spans="2:9">
      <c r="B196" s="102" t="s">
        <v>412</v>
      </c>
      <c r="C196" s="102" t="s">
        <v>333</v>
      </c>
      <c r="D196" s="102" t="s">
        <v>364</v>
      </c>
      <c r="E196" s="102" t="s">
        <v>396</v>
      </c>
      <c r="F196" s="102" t="s">
        <v>396</v>
      </c>
      <c r="G196" s="102" t="s">
        <v>396</v>
      </c>
      <c r="H196" s="102" t="s">
        <v>396</v>
      </c>
      <c r="I196" s="102">
        <v>1</v>
      </c>
    </row>
    <row r="197" spans="2:9">
      <c r="B197" s="102" t="s">
        <v>412</v>
      </c>
      <c r="C197" s="102" t="s">
        <v>333</v>
      </c>
      <c r="D197" s="102" t="s">
        <v>344</v>
      </c>
      <c r="E197" s="102" t="s">
        <v>396</v>
      </c>
      <c r="F197" s="102" t="s">
        <v>396</v>
      </c>
      <c r="G197" s="102" t="s">
        <v>396</v>
      </c>
      <c r="H197" s="102" t="s">
        <v>396</v>
      </c>
      <c r="I197" s="102">
        <v>1</v>
      </c>
    </row>
    <row r="198" spans="2:9">
      <c r="B198" s="102" t="s">
        <v>412</v>
      </c>
      <c r="C198" s="102" t="s">
        <v>333</v>
      </c>
      <c r="D198" s="102" t="s">
        <v>409</v>
      </c>
      <c r="E198" s="102" t="s">
        <v>396</v>
      </c>
      <c r="F198" s="102" t="s">
        <v>396</v>
      </c>
      <c r="G198" s="102" t="s">
        <v>396</v>
      </c>
      <c r="H198" s="102" t="s">
        <v>396</v>
      </c>
      <c r="I198" s="102">
        <v>1</v>
      </c>
    </row>
    <row r="199" spans="2:9">
      <c r="B199" s="102" t="s">
        <v>412</v>
      </c>
      <c r="C199" s="102" t="s">
        <v>321</v>
      </c>
      <c r="D199" s="102" t="s">
        <v>409</v>
      </c>
      <c r="E199" s="102" t="s">
        <v>396</v>
      </c>
      <c r="F199" s="102" t="s">
        <v>396</v>
      </c>
      <c r="G199" s="102" t="s">
        <v>396</v>
      </c>
      <c r="H199" s="102" t="s">
        <v>396</v>
      </c>
      <c r="I199" s="102">
        <v>1</v>
      </c>
    </row>
    <row r="200" spans="2:9">
      <c r="B200" s="102" t="s">
        <v>412</v>
      </c>
      <c r="C200" s="102" t="s">
        <v>320</v>
      </c>
      <c r="D200" s="102" t="s">
        <v>409</v>
      </c>
      <c r="E200" s="102" t="s">
        <v>396</v>
      </c>
      <c r="F200" s="102" t="s">
        <v>396</v>
      </c>
      <c r="G200" s="102" t="s">
        <v>396</v>
      </c>
      <c r="H200" s="102" t="s">
        <v>396</v>
      </c>
      <c r="I200" s="102">
        <v>1</v>
      </c>
    </row>
    <row r="201" spans="2:9">
      <c r="B201" s="102" t="s">
        <v>412</v>
      </c>
      <c r="C201" s="102" t="s">
        <v>319</v>
      </c>
      <c r="D201" s="102" t="s">
        <v>364</v>
      </c>
      <c r="E201" s="102" t="s">
        <v>396</v>
      </c>
      <c r="F201" s="102" t="s">
        <v>396</v>
      </c>
      <c r="G201" s="102" t="s">
        <v>396</v>
      </c>
      <c r="H201" s="102" t="s">
        <v>396</v>
      </c>
      <c r="I201" s="102">
        <v>1</v>
      </c>
    </row>
    <row r="202" spans="2:9">
      <c r="B202" s="102" t="s">
        <v>412</v>
      </c>
      <c r="C202" s="102" t="s">
        <v>319</v>
      </c>
      <c r="D202" s="102" t="s">
        <v>344</v>
      </c>
      <c r="E202" s="102" t="s">
        <v>396</v>
      </c>
      <c r="F202" s="102" t="s">
        <v>396</v>
      </c>
      <c r="G202" s="102" t="s">
        <v>396</v>
      </c>
      <c r="H202" s="102" t="s">
        <v>396</v>
      </c>
      <c r="I202" s="102">
        <v>1</v>
      </c>
    </row>
    <row r="203" spans="2:9">
      <c r="B203" s="102" t="s">
        <v>412</v>
      </c>
      <c r="C203" s="102" t="s">
        <v>319</v>
      </c>
      <c r="D203" s="102" t="s">
        <v>409</v>
      </c>
      <c r="E203" s="102" t="s">
        <v>396</v>
      </c>
      <c r="F203" s="102" t="s">
        <v>396</v>
      </c>
      <c r="G203" s="102" t="s">
        <v>396</v>
      </c>
      <c r="H203" s="102" t="s">
        <v>396</v>
      </c>
      <c r="I203" s="102">
        <v>1</v>
      </c>
    </row>
    <row r="204" spans="2:9">
      <c r="B204" s="102" t="s">
        <v>412</v>
      </c>
      <c r="C204" s="102" t="s">
        <v>332</v>
      </c>
      <c r="D204" s="102" t="s">
        <v>344</v>
      </c>
      <c r="E204" s="102" t="s">
        <v>396</v>
      </c>
      <c r="F204" s="102" t="s">
        <v>396</v>
      </c>
      <c r="G204" s="102" t="s">
        <v>396</v>
      </c>
      <c r="H204" s="102" t="s">
        <v>396</v>
      </c>
      <c r="I204" s="102">
        <v>1</v>
      </c>
    </row>
    <row r="205" spans="2:9">
      <c r="B205" s="102" t="s">
        <v>412</v>
      </c>
      <c r="C205" s="102" t="s">
        <v>318</v>
      </c>
      <c r="D205" s="102" t="s">
        <v>344</v>
      </c>
      <c r="E205" s="102" t="s">
        <v>396</v>
      </c>
      <c r="F205" s="102" t="s">
        <v>396</v>
      </c>
      <c r="G205" s="102" t="s">
        <v>396</v>
      </c>
      <c r="H205" s="102" t="s">
        <v>396</v>
      </c>
      <c r="I205" s="102">
        <v>1</v>
      </c>
    </row>
    <row r="206" spans="2:9">
      <c r="B206" s="102" t="s">
        <v>408</v>
      </c>
      <c r="C206" s="102" t="s">
        <v>370</v>
      </c>
      <c r="D206" s="102" t="s">
        <v>364</v>
      </c>
      <c r="E206" s="102" t="s">
        <v>396</v>
      </c>
      <c r="F206" s="102" t="s">
        <v>396</v>
      </c>
      <c r="G206" s="102" t="s">
        <v>396</v>
      </c>
      <c r="H206" s="102" t="s">
        <v>396</v>
      </c>
      <c r="I206" s="102">
        <v>1</v>
      </c>
    </row>
    <row r="207" spans="2:9">
      <c r="B207" s="102" t="s">
        <v>408</v>
      </c>
      <c r="C207" s="102" t="s">
        <v>337</v>
      </c>
      <c r="D207" s="102" t="s">
        <v>411</v>
      </c>
      <c r="E207" s="102" t="s">
        <v>396</v>
      </c>
      <c r="F207" s="102" t="s">
        <v>396</v>
      </c>
      <c r="G207" s="102" t="s">
        <v>396</v>
      </c>
      <c r="H207" s="102" t="s">
        <v>396</v>
      </c>
      <c r="I207" s="102">
        <v>1</v>
      </c>
    </row>
    <row r="208" spans="2:9">
      <c r="B208" s="102" t="s">
        <v>408</v>
      </c>
      <c r="C208" s="102" t="s">
        <v>327</v>
      </c>
      <c r="D208" s="102" t="s">
        <v>411</v>
      </c>
      <c r="E208" s="102" t="s">
        <v>396</v>
      </c>
      <c r="F208" s="102" t="s">
        <v>396</v>
      </c>
      <c r="G208" s="102" t="s">
        <v>396</v>
      </c>
      <c r="H208" s="102" t="s">
        <v>396</v>
      </c>
      <c r="I208" s="102">
        <v>1</v>
      </c>
    </row>
    <row r="209" spans="2:9">
      <c r="B209" s="102" t="s">
        <v>408</v>
      </c>
      <c r="C209" s="102" t="s">
        <v>335</v>
      </c>
      <c r="D209" s="159" t="s">
        <v>594</v>
      </c>
      <c r="E209" s="102" t="s">
        <v>396</v>
      </c>
      <c r="F209" s="102" t="s">
        <v>396</v>
      </c>
      <c r="G209" s="102" t="s">
        <v>396</v>
      </c>
      <c r="H209" s="102" t="s">
        <v>396</v>
      </c>
      <c r="I209" s="102">
        <v>1</v>
      </c>
    </row>
    <row r="210" spans="2:9">
      <c r="B210" s="102" t="s">
        <v>408</v>
      </c>
      <c r="C210" s="102" t="s">
        <v>335</v>
      </c>
      <c r="D210" s="102" t="s">
        <v>342</v>
      </c>
      <c r="E210" s="102" t="s">
        <v>396</v>
      </c>
      <c r="F210" s="102" t="s">
        <v>396</v>
      </c>
      <c r="G210" s="102" t="s">
        <v>396</v>
      </c>
      <c r="H210" s="102" t="s">
        <v>396</v>
      </c>
      <c r="I210" s="102">
        <v>1</v>
      </c>
    </row>
    <row r="211" spans="2:9">
      <c r="B211" s="102" t="s">
        <v>408</v>
      </c>
      <c r="C211" s="102" t="s">
        <v>326</v>
      </c>
      <c r="D211" s="159" t="s">
        <v>594</v>
      </c>
      <c r="E211" s="102" t="s">
        <v>396</v>
      </c>
      <c r="F211" s="102" t="s">
        <v>396</v>
      </c>
      <c r="G211" s="102" t="s">
        <v>396</v>
      </c>
      <c r="H211" s="102" t="s">
        <v>396</v>
      </c>
      <c r="I211" s="102">
        <v>1</v>
      </c>
    </row>
    <row r="212" spans="2:9">
      <c r="B212" s="102" t="s">
        <v>408</v>
      </c>
      <c r="C212" s="102" t="s">
        <v>326</v>
      </c>
      <c r="D212" s="102" t="s">
        <v>342</v>
      </c>
      <c r="E212" s="102" t="s">
        <v>396</v>
      </c>
      <c r="F212" s="102" t="s">
        <v>396</v>
      </c>
      <c r="G212" s="102" t="s">
        <v>396</v>
      </c>
      <c r="H212" s="102" t="s">
        <v>396</v>
      </c>
      <c r="I212" s="102">
        <v>1</v>
      </c>
    </row>
    <row r="213" spans="2:9">
      <c r="B213" s="102" t="s">
        <v>408</v>
      </c>
      <c r="C213" s="102" t="s">
        <v>325</v>
      </c>
      <c r="D213" s="159" t="s">
        <v>594</v>
      </c>
      <c r="E213" s="102" t="s">
        <v>396</v>
      </c>
      <c r="F213" s="102" t="s">
        <v>396</v>
      </c>
      <c r="G213" s="102" t="s">
        <v>396</v>
      </c>
      <c r="H213" s="102" t="s">
        <v>396</v>
      </c>
      <c r="I213" s="102">
        <v>1</v>
      </c>
    </row>
    <row r="214" spans="2:9">
      <c r="B214" s="102" t="s">
        <v>408</v>
      </c>
      <c r="C214" s="102" t="s">
        <v>325</v>
      </c>
      <c r="D214" s="102" t="s">
        <v>342</v>
      </c>
      <c r="E214" s="102" t="s">
        <v>396</v>
      </c>
      <c r="F214" s="102" t="s">
        <v>396</v>
      </c>
      <c r="G214" s="102" t="s">
        <v>396</v>
      </c>
      <c r="H214" s="102" t="s">
        <v>396</v>
      </c>
      <c r="I214" s="102">
        <v>1</v>
      </c>
    </row>
    <row r="215" spans="2:9">
      <c r="B215" s="102" t="s">
        <v>408</v>
      </c>
      <c r="C215" s="102" t="s">
        <v>334</v>
      </c>
      <c r="D215" s="159" t="s">
        <v>594</v>
      </c>
      <c r="E215" s="102" t="s">
        <v>396</v>
      </c>
      <c r="F215" s="102" t="s">
        <v>396</v>
      </c>
      <c r="G215" s="102" t="s">
        <v>396</v>
      </c>
      <c r="H215" s="102" t="s">
        <v>396</v>
      </c>
      <c r="I215" s="102">
        <v>1</v>
      </c>
    </row>
    <row r="216" spans="2:9">
      <c r="B216" s="102" t="s">
        <v>408</v>
      </c>
      <c r="C216" s="102" t="s">
        <v>334</v>
      </c>
      <c r="D216" s="102" t="s">
        <v>342</v>
      </c>
      <c r="E216" s="102" t="s">
        <v>396</v>
      </c>
      <c r="F216" s="102" t="s">
        <v>396</v>
      </c>
      <c r="G216" s="102" t="s">
        <v>396</v>
      </c>
      <c r="H216" s="102" t="s">
        <v>396</v>
      </c>
      <c r="I216" s="102">
        <v>1</v>
      </c>
    </row>
    <row r="217" spans="2:9">
      <c r="B217" s="102" t="s">
        <v>408</v>
      </c>
      <c r="C217" s="102" t="s">
        <v>324</v>
      </c>
      <c r="D217" s="159" t="s">
        <v>594</v>
      </c>
      <c r="E217" s="102" t="s">
        <v>396</v>
      </c>
      <c r="F217" s="102" t="s">
        <v>396</v>
      </c>
      <c r="G217" s="102" t="s">
        <v>396</v>
      </c>
      <c r="H217" s="102" t="s">
        <v>396</v>
      </c>
      <c r="I217" s="102">
        <v>1</v>
      </c>
    </row>
    <row r="218" spans="2:9">
      <c r="B218" s="102" t="s">
        <v>408</v>
      </c>
      <c r="C218" s="102" t="s">
        <v>324</v>
      </c>
      <c r="D218" s="102" t="s">
        <v>342</v>
      </c>
      <c r="E218" s="102" t="s">
        <v>396</v>
      </c>
      <c r="F218" s="102" t="s">
        <v>396</v>
      </c>
      <c r="G218" s="102" t="s">
        <v>396</v>
      </c>
      <c r="H218" s="102" t="s">
        <v>396</v>
      </c>
      <c r="I218" s="102">
        <v>1</v>
      </c>
    </row>
    <row r="219" spans="2:9">
      <c r="B219" s="102" t="s">
        <v>408</v>
      </c>
      <c r="C219" s="102" t="s">
        <v>323</v>
      </c>
      <c r="D219" s="159" t="s">
        <v>594</v>
      </c>
      <c r="E219" s="102" t="s">
        <v>396</v>
      </c>
      <c r="F219" s="102" t="s">
        <v>396</v>
      </c>
      <c r="G219" s="102" t="s">
        <v>396</v>
      </c>
      <c r="H219" s="102" t="s">
        <v>396</v>
      </c>
      <c r="I219" s="102">
        <v>1</v>
      </c>
    </row>
    <row r="220" spans="2:9">
      <c r="B220" s="102" t="s">
        <v>408</v>
      </c>
      <c r="C220" s="102" t="s">
        <v>323</v>
      </c>
      <c r="D220" s="102" t="s">
        <v>342</v>
      </c>
      <c r="E220" s="102" t="s">
        <v>396</v>
      </c>
      <c r="F220" s="102" t="s">
        <v>396</v>
      </c>
      <c r="G220" s="102" t="s">
        <v>396</v>
      </c>
      <c r="H220" s="102" t="s">
        <v>396</v>
      </c>
      <c r="I220" s="102">
        <v>1</v>
      </c>
    </row>
    <row r="221" spans="2:9">
      <c r="B221" s="102" t="s">
        <v>408</v>
      </c>
      <c r="C221" s="102" t="s">
        <v>322</v>
      </c>
      <c r="D221" s="159" t="s">
        <v>594</v>
      </c>
      <c r="E221" s="102" t="s">
        <v>396</v>
      </c>
      <c r="F221" s="102" t="s">
        <v>396</v>
      </c>
      <c r="G221" s="102" t="s">
        <v>396</v>
      </c>
      <c r="H221" s="102" t="s">
        <v>396</v>
      </c>
      <c r="I221" s="102">
        <v>1</v>
      </c>
    </row>
    <row r="222" spans="2:9">
      <c r="B222" s="102" t="s">
        <v>408</v>
      </c>
      <c r="C222" s="102" t="s">
        <v>322</v>
      </c>
      <c r="D222" s="102" t="s">
        <v>342</v>
      </c>
      <c r="E222" s="102" t="s">
        <v>396</v>
      </c>
      <c r="F222" s="102" t="s">
        <v>396</v>
      </c>
      <c r="G222" s="102" t="s">
        <v>396</v>
      </c>
      <c r="H222" s="102" t="s">
        <v>396</v>
      </c>
      <c r="I222" s="102">
        <v>1</v>
      </c>
    </row>
    <row r="223" spans="2:9">
      <c r="B223" s="102" t="s">
        <v>408</v>
      </c>
      <c r="C223" s="102" t="s">
        <v>333</v>
      </c>
      <c r="D223" s="159" t="s">
        <v>594</v>
      </c>
      <c r="E223" s="102" t="s">
        <v>396</v>
      </c>
      <c r="F223" s="102" t="s">
        <v>396</v>
      </c>
      <c r="G223" s="102" t="s">
        <v>396</v>
      </c>
      <c r="H223" s="102" t="s">
        <v>396</v>
      </c>
      <c r="I223" s="102">
        <v>1</v>
      </c>
    </row>
    <row r="224" spans="2:9">
      <c r="B224" s="102" t="s">
        <v>408</v>
      </c>
      <c r="C224" s="102" t="s">
        <v>333</v>
      </c>
      <c r="D224" s="102" t="s">
        <v>342</v>
      </c>
      <c r="E224" s="102" t="s">
        <v>396</v>
      </c>
      <c r="F224" s="102" t="s">
        <v>396</v>
      </c>
      <c r="G224" s="102" t="s">
        <v>396</v>
      </c>
      <c r="H224" s="102" t="s">
        <v>396</v>
      </c>
      <c r="I224" s="102">
        <v>1</v>
      </c>
    </row>
    <row r="225" spans="2:9">
      <c r="B225" s="102" t="s">
        <v>408</v>
      </c>
      <c r="C225" s="102" t="s">
        <v>321</v>
      </c>
      <c r="D225" s="159" t="s">
        <v>594</v>
      </c>
      <c r="E225" s="102" t="s">
        <v>396</v>
      </c>
      <c r="F225" s="102" t="s">
        <v>396</v>
      </c>
      <c r="G225" s="102" t="s">
        <v>396</v>
      </c>
      <c r="H225" s="102" t="s">
        <v>396</v>
      </c>
      <c r="I225" s="102">
        <v>1</v>
      </c>
    </row>
    <row r="226" spans="2:9">
      <c r="B226" s="102" t="s">
        <v>408</v>
      </c>
      <c r="C226" s="102" t="s">
        <v>321</v>
      </c>
      <c r="D226" s="102" t="s">
        <v>342</v>
      </c>
      <c r="E226" s="102" t="s">
        <v>396</v>
      </c>
      <c r="F226" s="102" t="s">
        <v>396</v>
      </c>
      <c r="G226" s="102" t="s">
        <v>396</v>
      </c>
      <c r="H226" s="102" t="s">
        <v>396</v>
      </c>
      <c r="I226" s="102">
        <v>1</v>
      </c>
    </row>
    <row r="227" spans="2:9">
      <c r="B227" s="102" t="s">
        <v>408</v>
      </c>
      <c r="C227" s="102" t="s">
        <v>320</v>
      </c>
      <c r="D227" s="159" t="s">
        <v>594</v>
      </c>
      <c r="E227" s="102" t="s">
        <v>396</v>
      </c>
      <c r="F227" s="102" t="s">
        <v>396</v>
      </c>
      <c r="G227" s="102" t="s">
        <v>396</v>
      </c>
      <c r="H227" s="102" t="s">
        <v>396</v>
      </c>
      <c r="I227" s="102">
        <v>1</v>
      </c>
    </row>
    <row r="228" spans="2:9">
      <c r="B228" s="102" t="s">
        <v>408</v>
      </c>
      <c r="C228" s="102" t="s">
        <v>320</v>
      </c>
      <c r="D228" s="102" t="s">
        <v>342</v>
      </c>
      <c r="E228" s="102" t="s">
        <v>396</v>
      </c>
      <c r="F228" s="102" t="s">
        <v>396</v>
      </c>
      <c r="G228" s="102" t="s">
        <v>396</v>
      </c>
      <c r="H228" s="102" t="s">
        <v>396</v>
      </c>
      <c r="I228" s="102">
        <v>1</v>
      </c>
    </row>
    <row r="229" spans="2:9">
      <c r="B229" s="102" t="s">
        <v>408</v>
      </c>
      <c r="C229" s="102" t="s">
        <v>319</v>
      </c>
      <c r="D229" s="159" t="s">
        <v>594</v>
      </c>
      <c r="E229" s="102" t="s">
        <v>396</v>
      </c>
      <c r="F229" s="102" t="s">
        <v>396</v>
      </c>
      <c r="G229" s="102" t="s">
        <v>396</v>
      </c>
      <c r="H229" s="102" t="s">
        <v>396</v>
      </c>
      <c r="I229" s="102">
        <v>1</v>
      </c>
    </row>
    <row r="230" spans="2:9">
      <c r="B230" s="102" t="s">
        <v>408</v>
      </c>
      <c r="C230" s="102" t="s">
        <v>319</v>
      </c>
      <c r="D230" s="102" t="s">
        <v>342</v>
      </c>
      <c r="E230" s="102" t="s">
        <v>396</v>
      </c>
      <c r="F230" s="102" t="s">
        <v>396</v>
      </c>
      <c r="G230" s="102" t="s">
        <v>396</v>
      </c>
      <c r="H230" s="102" t="s">
        <v>396</v>
      </c>
      <c r="I230" s="102">
        <v>1</v>
      </c>
    </row>
    <row r="231" spans="2:9">
      <c r="B231" s="102" t="s">
        <v>408</v>
      </c>
      <c r="C231" s="102" t="s">
        <v>332</v>
      </c>
      <c r="D231" s="102" t="s">
        <v>409</v>
      </c>
      <c r="E231" s="102" t="s">
        <v>396</v>
      </c>
      <c r="F231" s="102" t="s">
        <v>396</v>
      </c>
      <c r="G231" s="102" t="s">
        <v>396</v>
      </c>
      <c r="H231" s="102" t="s">
        <v>396</v>
      </c>
      <c r="I231" s="102">
        <v>1</v>
      </c>
    </row>
    <row r="232" spans="2:9">
      <c r="B232" s="102" t="s">
        <v>408</v>
      </c>
      <c r="C232" s="102" t="s">
        <v>318</v>
      </c>
      <c r="D232" s="102" t="s">
        <v>409</v>
      </c>
      <c r="E232" s="102" t="s">
        <v>396</v>
      </c>
      <c r="F232" s="102" t="s">
        <v>396</v>
      </c>
      <c r="G232" s="102" t="s">
        <v>396</v>
      </c>
      <c r="H232" s="102" t="s">
        <v>396</v>
      </c>
      <c r="I232" s="102">
        <v>1</v>
      </c>
    </row>
    <row r="233" spans="2:9">
      <c r="B233" s="102" t="s">
        <v>408</v>
      </c>
      <c r="C233" s="102" t="s">
        <v>296</v>
      </c>
      <c r="D233" s="102" t="s">
        <v>407</v>
      </c>
      <c r="E233" s="102" t="s">
        <v>396</v>
      </c>
      <c r="F233" s="102" t="s">
        <v>396</v>
      </c>
      <c r="G233" s="102" t="s">
        <v>396</v>
      </c>
      <c r="H233" s="102" t="s">
        <v>396</v>
      </c>
      <c r="I233" s="102">
        <v>1</v>
      </c>
    </row>
    <row r="234" spans="2:9">
      <c r="B234" s="102" t="s">
        <v>408</v>
      </c>
      <c r="C234" s="102" t="s">
        <v>295</v>
      </c>
      <c r="D234" s="102" t="s">
        <v>407</v>
      </c>
      <c r="E234" s="102" t="s">
        <v>396</v>
      </c>
      <c r="F234" s="102" t="s">
        <v>396</v>
      </c>
      <c r="G234" s="102" t="s">
        <v>396</v>
      </c>
      <c r="H234" s="102" t="s">
        <v>396</v>
      </c>
      <c r="I234" s="102">
        <v>1</v>
      </c>
    </row>
    <row r="235" spans="2:9">
      <c r="B235" s="102" t="s">
        <v>408</v>
      </c>
      <c r="C235" s="102" t="s">
        <v>294</v>
      </c>
      <c r="D235" s="102" t="s">
        <v>407</v>
      </c>
      <c r="E235" s="102" t="s">
        <v>396</v>
      </c>
      <c r="F235" s="102" t="s">
        <v>396</v>
      </c>
      <c r="G235" s="102" t="s">
        <v>396</v>
      </c>
      <c r="H235" s="102" t="s">
        <v>396</v>
      </c>
      <c r="I235" s="102">
        <v>1</v>
      </c>
    </row>
    <row r="236" spans="2:9">
      <c r="B236" s="102" t="s">
        <v>408</v>
      </c>
      <c r="C236" s="102" t="s">
        <v>523</v>
      </c>
      <c r="D236" s="102" t="s">
        <v>407</v>
      </c>
      <c r="E236" s="102" t="s">
        <v>396</v>
      </c>
      <c r="F236" s="102" t="s">
        <v>396</v>
      </c>
      <c r="G236" s="102" t="s">
        <v>396</v>
      </c>
      <c r="H236" s="102" t="s">
        <v>396</v>
      </c>
      <c r="I236" s="102">
        <v>1</v>
      </c>
    </row>
    <row r="237" spans="2:9">
      <c r="B237" s="102" t="s">
        <v>408</v>
      </c>
      <c r="C237" s="102" t="s">
        <v>524</v>
      </c>
      <c r="D237" s="102" t="s">
        <v>407</v>
      </c>
      <c r="E237" s="102" t="s">
        <v>396</v>
      </c>
      <c r="F237" s="102" t="s">
        <v>396</v>
      </c>
      <c r="G237" s="102" t="s">
        <v>396</v>
      </c>
      <c r="H237" s="102" t="s">
        <v>396</v>
      </c>
      <c r="I237" s="102">
        <v>1</v>
      </c>
    </row>
    <row r="238" spans="2:9">
      <c r="B238" s="102" t="s">
        <v>398</v>
      </c>
      <c r="C238" s="102" t="s">
        <v>406</v>
      </c>
      <c r="D238" s="102" t="s">
        <v>396</v>
      </c>
      <c r="E238" s="102" t="s">
        <v>396</v>
      </c>
      <c r="F238" s="102" t="s">
        <v>396</v>
      </c>
      <c r="G238" s="102" t="s">
        <v>396</v>
      </c>
      <c r="H238" s="102" t="s">
        <v>396</v>
      </c>
      <c r="I238" s="102">
        <v>1</v>
      </c>
    </row>
    <row r="239" spans="2:9">
      <c r="B239" s="102" t="s">
        <v>398</v>
      </c>
      <c r="C239" s="102" t="s">
        <v>405</v>
      </c>
      <c r="D239" s="102" t="s">
        <v>396</v>
      </c>
      <c r="E239" s="102" t="s">
        <v>396</v>
      </c>
      <c r="F239" s="102" t="s">
        <v>396</v>
      </c>
      <c r="G239" s="102" t="s">
        <v>396</v>
      </c>
      <c r="H239" s="102" t="s">
        <v>396</v>
      </c>
      <c r="I239" s="102">
        <v>1</v>
      </c>
    </row>
    <row r="240" spans="2:9">
      <c r="B240" s="102" t="s">
        <v>398</v>
      </c>
      <c r="C240" s="102" t="s">
        <v>404</v>
      </c>
      <c r="D240" s="102" t="s">
        <v>396</v>
      </c>
      <c r="E240" s="102" t="s">
        <v>396</v>
      </c>
      <c r="F240" s="102" t="s">
        <v>396</v>
      </c>
      <c r="G240" s="102" t="s">
        <v>396</v>
      </c>
      <c r="H240" s="102" t="s">
        <v>396</v>
      </c>
      <c r="I240" s="102">
        <v>1</v>
      </c>
    </row>
    <row r="241" spans="2:9">
      <c r="B241" s="102" t="s">
        <v>398</v>
      </c>
      <c r="C241" s="102" t="s">
        <v>403</v>
      </c>
      <c r="D241" s="102" t="s">
        <v>396</v>
      </c>
      <c r="E241" s="102" t="s">
        <v>396</v>
      </c>
      <c r="F241" s="102" t="s">
        <v>396</v>
      </c>
      <c r="G241" s="102" t="s">
        <v>396</v>
      </c>
      <c r="H241" s="102" t="s">
        <v>396</v>
      </c>
      <c r="I241" s="102">
        <v>1</v>
      </c>
    </row>
    <row r="242" spans="2:9">
      <c r="B242" s="102" t="s">
        <v>398</v>
      </c>
      <c r="C242" s="102" t="s">
        <v>402</v>
      </c>
      <c r="D242" s="102" t="s">
        <v>396</v>
      </c>
      <c r="E242" s="102" t="s">
        <v>396</v>
      </c>
      <c r="F242" s="102" t="s">
        <v>396</v>
      </c>
      <c r="G242" s="102" t="s">
        <v>396</v>
      </c>
      <c r="H242" s="102" t="s">
        <v>396</v>
      </c>
      <c r="I242" s="102">
        <v>1</v>
      </c>
    </row>
    <row r="243" spans="2:9">
      <c r="B243" s="102" t="s">
        <v>398</v>
      </c>
      <c r="C243" s="102" t="s">
        <v>401</v>
      </c>
      <c r="D243" s="102" t="s">
        <v>396</v>
      </c>
      <c r="E243" s="102" t="s">
        <v>396</v>
      </c>
      <c r="F243" s="102" t="s">
        <v>396</v>
      </c>
      <c r="G243" s="102" t="s">
        <v>396</v>
      </c>
      <c r="H243" s="102" t="s">
        <v>396</v>
      </c>
      <c r="I243" s="102">
        <v>1</v>
      </c>
    </row>
    <row r="244" spans="2:9">
      <c r="B244" s="102" t="s">
        <v>398</v>
      </c>
      <c r="C244" s="102" t="s">
        <v>400</v>
      </c>
      <c r="D244" s="102" t="s">
        <v>396</v>
      </c>
      <c r="E244" s="102" t="s">
        <v>396</v>
      </c>
      <c r="F244" s="102" t="s">
        <v>396</v>
      </c>
      <c r="G244" s="102" t="s">
        <v>396</v>
      </c>
      <c r="H244" s="102" t="s">
        <v>396</v>
      </c>
      <c r="I244" s="102">
        <v>1</v>
      </c>
    </row>
    <row r="245" spans="2:9">
      <c r="B245" s="102" t="s">
        <v>398</v>
      </c>
      <c r="C245" s="102" t="s">
        <v>399</v>
      </c>
      <c r="D245" s="102" t="s">
        <v>396</v>
      </c>
      <c r="E245" s="102" t="s">
        <v>396</v>
      </c>
      <c r="F245" s="102" t="s">
        <v>396</v>
      </c>
      <c r="G245" s="102" t="s">
        <v>396</v>
      </c>
      <c r="H245" s="102" t="s">
        <v>396</v>
      </c>
      <c r="I245" s="102">
        <v>1</v>
      </c>
    </row>
    <row r="246" spans="2:9">
      <c r="B246" s="102" t="s">
        <v>398</v>
      </c>
      <c r="C246" s="102" t="s">
        <v>397</v>
      </c>
      <c r="D246" s="102" t="s">
        <v>396</v>
      </c>
      <c r="E246" s="102" t="s">
        <v>396</v>
      </c>
      <c r="F246" s="102" t="s">
        <v>396</v>
      </c>
      <c r="G246" s="102" t="s">
        <v>396</v>
      </c>
      <c r="H246" s="102" t="s">
        <v>396</v>
      </c>
      <c r="I246" s="102">
        <v>1</v>
      </c>
    </row>
  </sheetData>
  <autoFilter ref="A1:I246" xr:uid="{A90872C6-19B0-407B-A4DB-7E9FAB221764}"/>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523CC-1D8B-4078-97EE-35A7A87574EC}">
  <sheetPr>
    <tabColor theme="7" tint="-0.249977111117893"/>
  </sheetPr>
  <dimension ref="B3:AE159"/>
  <sheetViews>
    <sheetView topLeftCell="A34" zoomScale="70" zoomScaleNormal="70" workbookViewId="0">
      <selection activeCell="M63" sqref="M63"/>
    </sheetView>
  </sheetViews>
  <sheetFormatPr defaultColWidth="9" defaultRowHeight="12.75"/>
  <cols>
    <col min="1" max="1" width="9" style="76"/>
    <col min="2" max="2" width="13.75" style="76" customWidth="1"/>
    <col min="3" max="3" width="9" style="76"/>
    <col min="4" max="4" width="11.875" style="76" customWidth="1"/>
    <col min="5" max="12" width="9" style="76"/>
    <col min="13" max="13" width="21.625" style="76" customWidth="1"/>
    <col min="14" max="18" width="9" style="76"/>
    <col min="19" max="19" width="11.625" style="76" customWidth="1"/>
    <col min="20" max="22" width="9" style="76"/>
    <col min="23" max="23" width="10.375" style="76" customWidth="1"/>
    <col min="24" max="16384" width="9" style="76"/>
  </cols>
  <sheetData>
    <row r="3" spans="2:13" ht="15">
      <c r="M3" s="134" t="s">
        <v>395</v>
      </c>
    </row>
    <row r="4" spans="2:13">
      <c r="E4" s="76" t="s">
        <v>394</v>
      </c>
      <c r="L4" s="80"/>
      <c r="M4" s="76">
        <v>2017</v>
      </c>
    </row>
    <row r="5" spans="2:13">
      <c r="B5" s="76" t="s">
        <v>393</v>
      </c>
      <c r="D5" s="76" t="s">
        <v>392</v>
      </c>
      <c r="E5" s="76">
        <f>'[5]2012 EB for NMM'!$X$49</f>
        <v>14.27</v>
      </c>
      <c r="L5" s="80"/>
      <c r="M5" s="94">
        <f>'2017 inputs to SATIM'!$M$5</f>
        <v>14.759960880300349</v>
      </c>
    </row>
    <row r="6" spans="2:13">
      <c r="D6" s="76" t="s">
        <v>391</v>
      </c>
      <c r="E6" s="133">
        <f>'[5]2012 EB for NMM'!$X$45</f>
        <v>3.2959999999999998</v>
      </c>
      <c r="L6" s="80"/>
      <c r="M6" s="94">
        <f>'2017 inputs to SATIM'!$M$8</f>
        <v>9.6111784370000013</v>
      </c>
    </row>
    <row r="7" spans="2:13">
      <c r="D7" s="76" t="s">
        <v>267</v>
      </c>
      <c r="E7" s="76">
        <f>'[5]2012 EB for NMM'!$X$56</f>
        <v>1.27</v>
      </c>
      <c r="L7" s="80"/>
      <c r="M7" s="94">
        <f>'2017 inputs to SATIM'!$M$6</f>
        <v>1.1624356</v>
      </c>
    </row>
    <row r="8" spans="2:13">
      <c r="D8" s="76" t="s">
        <v>390</v>
      </c>
      <c r="E8" s="94">
        <f>'[5]2012 EB for NMM'!$X$59</f>
        <v>1.2</v>
      </c>
      <c r="L8" s="80"/>
      <c r="M8" s="94">
        <f>'2017 inputs to SATIM'!$M$7</f>
        <v>1.3591716472036741</v>
      </c>
    </row>
    <row r="9" spans="2:13">
      <c r="L9" s="80"/>
    </row>
    <row r="10" spans="2:13">
      <c r="L10" s="80"/>
    </row>
    <row r="11" spans="2:13">
      <c r="L11" s="80"/>
    </row>
    <row r="12" spans="2:13">
      <c r="B12" s="76" t="s">
        <v>389</v>
      </c>
      <c r="L12" s="80"/>
    </row>
    <row r="13" spans="2:13" ht="15">
      <c r="B13" s="131" t="s">
        <v>388</v>
      </c>
      <c r="C13" s="131"/>
      <c r="D13" s="131" t="s">
        <v>387</v>
      </c>
      <c r="F13" s="131" t="s">
        <v>386</v>
      </c>
      <c r="I13" s="131" t="s">
        <v>385</v>
      </c>
      <c r="L13" s="80"/>
    </row>
    <row r="14" spans="2:13" ht="15">
      <c r="B14" s="128" t="s">
        <v>330</v>
      </c>
      <c r="C14" s="128"/>
      <c r="D14" s="128" t="s">
        <v>384</v>
      </c>
      <c r="F14" s="128" t="s">
        <v>375</v>
      </c>
      <c r="G14" s="128"/>
      <c r="I14" s="128">
        <v>3.3380936635943899</v>
      </c>
      <c r="L14" s="80"/>
      <c r="M14" s="76">
        <f>'2017 inputs to SATIM'!$M10</f>
        <v>1.4815544687772495</v>
      </c>
    </row>
    <row r="15" spans="2:13" ht="15">
      <c r="B15" s="128" t="s">
        <v>374</v>
      </c>
      <c r="C15" s="128"/>
      <c r="D15" s="128" t="s">
        <v>372</v>
      </c>
      <c r="F15" s="128" t="s">
        <v>373</v>
      </c>
      <c r="G15" s="128"/>
      <c r="I15" s="132">
        <v>1.6690468317971949</v>
      </c>
      <c r="L15" s="80"/>
      <c r="M15" s="76">
        <f>'2017 inputs to SATIM'!$M11</f>
        <v>1</v>
      </c>
    </row>
    <row r="16" spans="2:13" ht="15">
      <c r="B16" s="128" t="s">
        <v>328</v>
      </c>
      <c r="C16" s="128"/>
      <c r="D16" s="128" t="s">
        <v>384</v>
      </c>
      <c r="F16" s="128" t="s">
        <v>371</v>
      </c>
      <c r="G16" s="128"/>
      <c r="I16" s="132">
        <v>5.0071404953915852</v>
      </c>
      <c r="L16" s="80"/>
      <c r="M16" s="76">
        <f>'2017 inputs to SATIM'!$M12</f>
        <v>2.2223317031658745</v>
      </c>
    </row>
    <row r="17" spans="2:13" ht="15">
      <c r="B17" s="128" t="s">
        <v>370</v>
      </c>
      <c r="C17" s="128"/>
      <c r="D17" s="128" t="s">
        <v>364</v>
      </c>
      <c r="F17" s="128" t="s">
        <v>369</v>
      </c>
      <c r="G17" s="128"/>
      <c r="I17" s="128">
        <v>1</v>
      </c>
      <c r="L17" s="80"/>
      <c r="M17" s="76">
        <f>'2017 inputs to SATIM'!$M13</f>
        <v>1</v>
      </c>
    </row>
    <row r="18" spans="2:13" ht="15">
      <c r="B18" s="128" t="s">
        <v>335</v>
      </c>
      <c r="C18" s="128"/>
      <c r="D18" s="128" t="s">
        <v>383</v>
      </c>
      <c r="F18" s="128" t="s">
        <v>368</v>
      </c>
      <c r="G18" s="128"/>
      <c r="I18" s="128">
        <v>5</v>
      </c>
      <c r="L18" s="80"/>
      <c r="M18" s="76">
        <f>'2017 inputs to SATIM'!$M14</f>
        <v>4.17130288071096</v>
      </c>
    </row>
    <row r="19" spans="2:13" ht="15">
      <c r="B19" s="128" t="s">
        <v>334</v>
      </c>
      <c r="C19" s="128"/>
      <c r="D19" s="128" t="s">
        <v>382</v>
      </c>
      <c r="F19" s="128" t="s">
        <v>367</v>
      </c>
      <c r="G19" s="128"/>
      <c r="I19" s="128">
        <v>3.6</v>
      </c>
      <c r="L19" s="80"/>
      <c r="M19" s="76">
        <f>'2017 inputs to SATIM'!$M15</f>
        <v>3.1034515746302271</v>
      </c>
    </row>
    <row r="20" spans="2:13" ht="15">
      <c r="B20" s="128" t="s">
        <v>322</v>
      </c>
      <c r="C20" s="128"/>
      <c r="D20" s="128" t="s">
        <v>381</v>
      </c>
      <c r="F20" s="128" t="s">
        <v>366</v>
      </c>
      <c r="G20" s="128"/>
      <c r="I20" s="128">
        <v>3</v>
      </c>
      <c r="L20" s="80"/>
      <c r="M20" s="76">
        <f>'2017 inputs to SATIM'!$M16</f>
        <v>3</v>
      </c>
    </row>
    <row r="21" spans="2:13" ht="15">
      <c r="B21" s="128" t="s">
        <v>333</v>
      </c>
      <c r="C21" s="128"/>
      <c r="D21" s="128" t="s">
        <v>380</v>
      </c>
      <c r="F21" s="128" t="s">
        <v>365</v>
      </c>
      <c r="G21" s="128"/>
      <c r="I21" s="128">
        <v>3.7</v>
      </c>
      <c r="L21" s="80"/>
      <c r="M21" s="76">
        <f>'2017 inputs to SATIM'!$M17</f>
        <v>3.3825192379376992</v>
      </c>
    </row>
    <row r="22" spans="2:13" ht="15">
      <c r="B22" s="128" t="s">
        <v>319</v>
      </c>
      <c r="C22" s="128"/>
      <c r="D22" s="128" t="s">
        <v>379</v>
      </c>
      <c r="F22" s="128" t="s">
        <v>363</v>
      </c>
      <c r="G22" s="128"/>
      <c r="I22" s="128">
        <v>3.1</v>
      </c>
      <c r="L22" s="80"/>
      <c r="M22" s="76">
        <f>'2017 inputs to SATIM'!$M18</f>
        <v>3.1</v>
      </c>
    </row>
    <row r="23" spans="2:13" ht="15">
      <c r="B23" s="128" t="s">
        <v>317</v>
      </c>
      <c r="C23" s="128"/>
      <c r="D23" s="128" t="s">
        <v>378</v>
      </c>
      <c r="F23" s="128" t="s">
        <v>361</v>
      </c>
      <c r="G23" s="128"/>
      <c r="I23" s="128">
        <v>5</v>
      </c>
      <c r="L23" s="80"/>
      <c r="M23" s="76">
        <f>'2017 inputs to SATIM'!$M19</f>
        <v>5</v>
      </c>
    </row>
    <row r="24" spans="2:13" ht="15">
      <c r="B24" s="128" t="s">
        <v>360</v>
      </c>
      <c r="C24" s="128"/>
      <c r="D24" s="128" t="s">
        <v>358</v>
      </c>
      <c r="F24" s="128" t="s">
        <v>359</v>
      </c>
      <c r="G24" s="128"/>
      <c r="I24" s="128">
        <v>1</v>
      </c>
      <c r="L24" s="80"/>
      <c r="M24" s="76">
        <f>'2017 inputs to SATIM'!$M20</f>
        <v>1</v>
      </c>
    </row>
    <row r="25" spans="2:13" ht="15">
      <c r="B25" s="128" t="s">
        <v>316</v>
      </c>
      <c r="C25" s="128"/>
      <c r="D25" s="128" t="s">
        <v>378</v>
      </c>
      <c r="F25" s="128" t="s">
        <v>357</v>
      </c>
      <c r="G25" s="128"/>
      <c r="I25" s="128">
        <v>7</v>
      </c>
      <c r="L25" s="80"/>
      <c r="M25" s="76">
        <f>'2017 inputs to SATIM'!$M21</f>
        <v>6.3028394130393117</v>
      </c>
    </row>
    <row r="26" spans="2:13" ht="15">
      <c r="B26" s="128" t="s">
        <v>315</v>
      </c>
      <c r="C26" s="128"/>
      <c r="D26" s="128" t="s">
        <v>377</v>
      </c>
      <c r="F26" s="128" t="s">
        <v>356</v>
      </c>
      <c r="G26" s="128"/>
      <c r="I26" s="132">
        <v>2.2178002849887148</v>
      </c>
      <c r="L26" s="80"/>
      <c r="M26" s="76">
        <f>'2017 inputs to SATIM'!$M22</f>
        <v>2.2178002849887148</v>
      </c>
    </row>
    <row r="27" spans="2:13" ht="15">
      <c r="B27" s="128" t="s">
        <v>352</v>
      </c>
      <c r="C27" s="128"/>
      <c r="D27" s="128" t="s">
        <v>348</v>
      </c>
      <c r="F27" s="128" t="s">
        <v>350</v>
      </c>
      <c r="G27" s="128"/>
      <c r="I27" s="128">
        <v>1</v>
      </c>
      <c r="L27" s="80"/>
      <c r="M27" s="76">
        <f>'2017 inputs to SATIM'!$M23</f>
        <v>1</v>
      </c>
    </row>
    <row r="28" spans="2:13" ht="15">
      <c r="B28" s="128" t="s">
        <v>313</v>
      </c>
      <c r="C28" s="128"/>
      <c r="D28" s="128" t="s">
        <v>377</v>
      </c>
      <c r="F28" s="128" t="s">
        <v>347</v>
      </c>
      <c r="G28" s="128"/>
      <c r="I28" s="132">
        <v>2.7142534868585733</v>
      </c>
      <c r="L28" s="80"/>
      <c r="M28" s="76">
        <f>'2017 inputs to SATIM'!$M24</f>
        <v>2.7142534868585733</v>
      </c>
    </row>
    <row r="29" spans="2:13">
      <c r="L29" s="80"/>
    </row>
    <row r="30" spans="2:13">
      <c r="L30" s="80"/>
    </row>
    <row r="31" spans="2:13" ht="15">
      <c r="B31" s="131" t="s">
        <v>376</v>
      </c>
      <c r="L31" s="80"/>
    </row>
    <row r="32" spans="2:13">
      <c r="B32" s="76" t="s">
        <v>330</v>
      </c>
      <c r="D32" s="76" t="s">
        <v>372</v>
      </c>
      <c r="E32" s="76" t="s">
        <v>375</v>
      </c>
      <c r="G32" s="76" t="s">
        <v>362</v>
      </c>
      <c r="I32" s="76">
        <v>0.95</v>
      </c>
      <c r="L32" s="80"/>
      <c r="M32" s="76">
        <f>'2017 inputs to SATIM'!M27</f>
        <v>0.98</v>
      </c>
    </row>
    <row r="33" spans="2:13">
      <c r="B33" s="76" t="s">
        <v>330</v>
      </c>
      <c r="D33" s="76" t="s">
        <v>344</v>
      </c>
      <c r="E33" s="76" t="s">
        <v>375</v>
      </c>
      <c r="G33" s="76" t="s">
        <v>362</v>
      </c>
      <c r="I33" s="76">
        <v>0.05</v>
      </c>
      <c r="L33" s="80"/>
      <c r="M33" s="76">
        <f>'2017 inputs to SATIM'!M28</f>
        <v>0.02</v>
      </c>
    </row>
    <row r="34" spans="2:13">
      <c r="B34" s="76" t="s">
        <v>374</v>
      </c>
      <c r="D34" s="76" t="s">
        <v>355</v>
      </c>
      <c r="E34" s="76" t="s">
        <v>373</v>
      </c>
      <c r="G34" s="76" t="s">
        <v>349</v>
      </c>
      <c r="I34" s="76">
        <v>0</v>
      </c>
      <c r="L34" s="80"/>
      <c r="M34" s="76">
        <f>'2017 inputs to SATIM'!M29</f>
        <v>0</v>
      </c>
    </row>
    <row r="35" spans="2:13">
      <c r="B35" s="76" t="s">
        <v>374</v>
      </c>
      <c r="D35" s="76" t="s">
        <v>355</v>
      </c>
      <c r="E35" s="76" t="s">
        <v>373</v>
      </c>
      <c r="G35" s="76" t="s">
        <v>346</v>
      </c>
      <c r="I35" s="76">
        <v>0</v>
      </c>
      <c r="L35" s="80"/>
      <c r="M35" s="76">
        <f>'2017 inputs to SATIM'!M30</f>
        <v>0</v>
      </c>
    </row>
    <row r="36" spans="2:13">
      <c r="B36" s="76" t="s">
        <v>374</v>
      </c>
      <c r="D36" s="76" t="s">
        <v>354</v>
      </c>
      <c r="E36" s="76" t="s">
        <v>373</v>
      </c>
      <c r="G36" s="76" t="s">
        <v>349</v>
      </c>
      <c r="I36" s="76">
        <v>0.60181005208637794</v>
      </c>
      <c r="L36" s="80"/>
      <c r="M36" s="76">
        <f>'2017 inputs to SATIM'!M31</f>
        <v>0.95168840170259272</v>
      </c>
    </row>
    <row r="37" spans="2:13">
      <c r="B37" s="76" t="s">
        <v>374</v>
      </c>
      <c r="D37" s="76" t="s">
        <v>354</v>
      </c>
      <c r="E37" s="76" t="s">
        <v>373</v>
      </c>
      <c r="G37" s="76" t="s">
        <v>346</v>
      </c>
      <c r="I37" s="76">
        <v>0.95</v>
      </c>
      <c r="L37" s="80"/>
      <c r="M37" s="76">
        <f>'2017 inputs to SATIM'!M32</f>
        <v>0.96120528571961861</v>
      </c>
    </row>
    <row r="38" spans="2:13">
      <c r="B38" s="76" t="s">
        <v>374</v>
      </c>
      <c r="D38" s="76" t="s">
        <v>353</v>
      </c>
      <c r="E38" s="76" t="s">
        <v>373</v>
      </c>
      <c r="G38" s="76" t="s">
        <v>349</v>
      </c>
      <c r="I38" s="76">
        <v>0.39818994791362217</v>
      </c>
      <c r="L38" s="80"/>
      <c r="M38" s="76">
        <f>'2017 inputs to SATIM'!M33</f>
        <v>4.7824381851383449E-2</v>
      </c>
    </row>
    <row r="39" spans="2:13">
      <c r="B39" s="76" t="s">
        <v>374</v>
      </c>
      <c r="D39" s="76" t="s">
        <v>353</v>
      </c>
      <c r="E39" s="76" t="s">
        <v>373</v>
      </c>
      <c r="G39" s="76" t="s">
        <v>346</v>
      </c>
      <c r="I39" s="76">
        <v>0.5</v>
      </c>
      <c r="L39" s="80"/>
      <c r="M39" s="76">
        <f>'2017 inputs to SATIM'!M34</f>
        <v>4.8780869488411122E-2</v>
      </c>
    </row>
    <row r="40" spans="2:13">
      <c r="B40" s="76" t="s">
        <v>374</v>
      </c>
      <c r="D40" s="76" t="s">
        <v>351</v>
      </c>
      <c r="E40" s="76" t="s">
        <v>373</v>
      </c>
      <c r="G40" s="76" t="s">
        <v>349</v>
      </c>
      <c r="I40" s="76">
        <v>0</v>
      </c>
      <c r="L40" s="80"/>
      <c r="M40" s="76">
        <f>'2017 inputs to SATIM'!M35</f>
        <v>0</v>
      </c>
    </row>
    <row r="41" spans="2:13">
      <c r="B41" s="76" t="s">
        <v>374</v>
      </c>
      <c r="D41" s="76" t="s">
        <v>351</v>
      </c>
      <c r="E41" s="76" t="s">
        <v>373</v>
      </c>
      <c r="G41" s="76" t="s">
        <v>346</v>
      </c>
      <c r="I41" s="76">
        <v>0</v>
      </c>
      <c r="L41" s="80"/>
      <c r="M41" s="76">
        <f>'2017 inputs to SATIM'!M36</f>
        <v>0</v>
      </c>
    </row>
    <row r="42" spans="2:13">
      <c r="B42" s="76" t="s">
        <v>328</v>
      </c>
      <c r="D42" s="76" t="s">
        <v>372</v>
      </c>
      <c r="E42" s="76" t="s">
        <v>371</v>
      </c>
      <c r="G42" s="76" t="s">
        <v>362</v>
      </c>
      <c r="I42" s="76">
        <v>0.95</v>
      </c>
      <c r="L42" s="80"/>
      <c r="M42" s="76">
        <f>'2017 inputs to SATIM'!M37</f>
        <v>0.982013450553339</v>
      </c>
    </row>
    <row r="43" spans="2:13">
      <c r="B43" s="76" t="s">
        <v>328</v>
      </c>
      <c r="D43" s="76" t="s">
        <v>344</v>
      </c>
      <c r="E43" s="76" t="s">
        <v>371</v>
      </c>
      <c r="G43" s="76" t="s">
        <v>362</v>
      </c>
      <c r="I43" s="76">
        <v>0.05</v>
      </c>
      <c r="L43" s="80"/>
      <c r="M43" s="76">
        <f>'2017 inputs to SATIM'!M38</f>
        <v>1.7986549446661004E-2</v>
      </c>
    </row>
    <row r="44" spans="2:13">
      <c r="B44" s="76" t="s">
        <v>370</v>
      </c>
      <c r="D44" s="76" t="s">
        <v>355</v>
      </c>
      <c r="E44" s="76" t="s">
        <v>369</v>
      </c>
      <c r="G44" s="76" t="s">
        <v>349</v>
      </c>
      <c r="I44" s="76">
        <v>0</v>
      </c>
      <c r="L44" s="80"/>
      <c r="M44" s="76">
        <f>'2017 inputs to SATIM'!M39</f>
        <v>0</v>
      </c>
    </row>
    <row r="45" spans="2:13">
      <c r="B45" s="76" t="s">
        <v>370</v>
      </c>
      <c r="D45" s="76" t="s">
        <v>355</v>
      </c>
      <c r="E45" s="76" t="s">
        <v>369</v>
      </c>
      <c r="G45" s="76" t="s">
        <v>346</v>
      </c>
      <c r="I45" s="76">
        <v>0</v>
      </c>
      <c r="L45" s="80"/>
      <c r="M45" s="76">
        <f>'2017 inputs to SATIM'!M40</f>
        <v>0</v>
      </c>
    </row>
    <row r="46" spans="2:13">
      <c r="B46" s="76" t="s">
        <v>370</v>
      </c>
      <c r="D46" s="76" t="s">
        <v>354</v>
      </c>
      <c r="E46" s="76" t="s">
        <v>369</v>
      </c>
      <c r="G46" s="76" t="s">
        <v>349</v>
      </c>
      <c r="I46" s="76">
        <v>0.95</v>
      </c>
      <c r="L46" s="80"/>
      <c r="M46" s="76">
        <f>'2017 inputs to SATIM'!M41</f>
        <v>0.71332285306249943</v>
      </c>
    </row>
    <row r="47" spans="2:13">
      <c r="B47" s="76" t="s">
        <v>370</v>
      </c>
      <c r="D47" s="76" t="s">
        <v>354</v>
      </c>
      <c r="E47" s="76" t="s">
        <v>369</v>
      </c>
      <c r="G47" s="76" t="s">
        <v>346</v>
      </c>
      <c r="I47" s="76">
        <v>0.95</v>
      </c>
      <c r="L47" s="80"/>
      <c r="M47" s="76">
        <f>'2017 inputs to SATIM'!M42</f>
        <v>0.72045608159312446</v>
      </c>
    </row>
    <row r="48" spans="2:13">
      <c r="B48" s="76" t="s">
        <v>370</v>
      </c>
      <c r="D48" s="76" t="s">
        <v>353</v>
      </c>
      <c r="E48" s="76" t="s">
        <v>369</v>
      </c>
      <c r="G48" s="76" t="s">
        <v>349</v>
      </c>
      <c r="I48" s="76">
        <v>0.05</v>
      </c>
      <c r="L48" s="80"/>
      <c r="M48" s="76">
        <f>'2017 inputs to SATIM'!M43</f>
        <v>0.28667714693750057</v>
      </c>
    </row>
    <row r="49" spans="2:13">
      <c r="B49" s="76" t="s">
        <v>370</v>
      </c>
      <c r="D49" s="76" t="s">
        <v>353</v>
      </c>
      <c r="E49" s="76" t="s">
        <v>369</v>
      </c>
      <c r="G49" s="76" t="s">
        <v>346</v>
      </c>
      <c r="I49" s="76">
        <v>0.05</v>
      </c>
      <c r="L49" s="80"/>
      <c r="M49" s="76">
        <f>'2017 inputs to SATIM'!M44</f>
        <v>0.2895439184068756</v>
      </c>
    </row>
    <row r="50" spans="2:13">
      <c r="B50" s="76" t="s">
        <v>370</v>
      </c>
      <c r="D50" s="76" t="s">
        <v>351</v>
      </c>
      <c r="E50" s="76" t="s">
        <v>369</v>
      </c>
      <c r="G50" s="76" t="s">
        <v>349</v>
      </c>
      <c r="I50" s="76">
        <v>0</v>
      </c>
      <c r="L50" s="80"/>
      <c r="M50" s="76">
        <f>'2017 inputs to SATIM'!M45</f>
        <v>0</v>
      </c>
    </row>
    <row r="51" spans="2:13">
      <c r="B51" s="76" t="s">
        <v>370</v>
      </c>
      <c r="D51" s="76" t="s">
        <v>351</v>
      </c>
      <c r="E51" s="76" t="s">
        <v>369</v>
      </c>
      <c r="G51" s="76" t="s">
        <v>346</v>
      </c>
      <c r="I51" s="76">
        <v>0</v>
      </c>
      <c r="L51" s="80"/>
      <c r="M51" s="76">
        <f>'2017 inputs to SATIM'!M46</f>
        <v>0</v>
      </c>
    </row>
    <row r="52" spans="2:13">
      <c r="B52" s="76" t="s">
        <v>335</v>
      </c>
      <c r="D52" s="76" t="s">
        <v>364</v>
      </c>
      <c r="E52" s="76" t="s">
        <v>368</v>
      </c>
      <c r="G52" s="76" t="s">
        <v>362</v>
      </c>
      <c r="I52" s="76">
        <v>0.98</v>
      </c>
      <c r="L52" s="80"/>
      <c r="M52" s="76">
        <f>'2017 inputs to SATIM'!M47</f>
        <v>0.98</v>
      </c>
    </row>
    <row r="53" spans="2:13">
      <c r="B53" s="76" t="s">
        <v>335</v>
      </c>
      <c r="D53" s="76" t="s">
        <v>344</v>
      </c>
      <c r="E53" s="76" t="s">
        <v>368</v>
      </c>
      <c r="G53" s="76" t="s">
        <v>362</v>
      </c>
      <c r="I53" s="76">
        <v>0.02</v>
      </c>
      <c r="L53" s="80"/>
      <c r="M53" s="76">
        <f>'2017 inputs to SATIM'!M48</f>
        <v>0.02</v>
      </c>
    </row>
    <row r="54" spans="2:13">
      <c r="B54" s="76" t="s">
        <v>334</v>
      </c>
      <c r="D54" s="76" t="s">
        <v>364</v>
      </c>
      <c r="E54" s="76" t="s">
        <v>367</v>
      </c>
      <c r="G54" s="76" t="s">
        <v>362</v>
      </c>
      <c r="I54" s="76">
        <v>0.97</v>
      </c>
      <c r="L54" s="80"/>
      <c r="M54" s="76">
        <f>'2017 inputs to SATIM'!M49</f>
        <v>0.97</v>
      </c>
    </row>
    <row r="55" spans="2:13">
      <c r="B55" s="76" t="s">
        <v>334</v>
      </c>
      <c r="D55" s="76" t="s">
        <v>344</v>
      </c>
      <c r="E55" s="76" t="s">
        <v>367</v>
      </c>
      <c r="G55" s="76" t="s">
        <v>362</v>
      </c>
      <c r="I55" s="76">
        <v>0.03</v>
      </c>
      <c r="L55" s="80"/>
      <c r="M55" s="76">
        <f>'2017 inputs to SATIM'!M50</f>
        <v>0.03</v>
      </c>
    </row>
    <row r="56" spans="2:13">
      <c r="B56" s="76" t="s">
        <v>322</v>
      </c>
      <c r="D56" s="76" t="s">
        <v>364</v>
      </c>
      <c r="E56" s="76" t="s">
        <v>366</v>
      </c>
      <c r="G56" s="76" t="s">
        <v>362</v>
      </c>
      <c r="I56" s="76">
        <v>0.97</v>
      </c>
      <c r="L56" s="80"/>
      <c r="M56" s="76">
        <f>'2017 inputs to SATIM'!M51</f>
        <v>0.97</v>
      </c>
    </row>
    <row r="57" spans="2:13">
      <c r="B57" s="76" t="s">
        <v>322</v>
      </c>
      <c r="D57" s="76" t="s">
        <v>344</v>
      </c>
      <c r="E57" s="76" t="s">
        <v>366</v>
      </c>
      <c r="G57" s="76" t="s">
        <v>362</v>
      </c>
      <c r="I57" s="76">
        <v>0.03</v>
      </c>
      <c r="L57" s="80"/>
      <c r="M57" s="76">
        <f>'2017 inputs to SATIM'!M52</f>
        <v>0.03</v>
      </c>
    </row>
    <row r="58" spans="2:13">
      <c r="B58" s="76" t="s">
        <v>333</v>
      </c>
      <c r="D58" s="76" t="s">
        <v>364</v>
      </c>
      <c r="E58" s="76" t="s">
        <v>365</v>
      </c>
      <c r="G58" s="76" t="s">
        <v>362</v>
      </c>
      <c r="I58" s="76">
        <v>0.98</v>
      </c>
      <c r="L58" s="80"/>
      <c r="M58" s="76">
        <f>'2017 inputs to SATIM'!M53</f>
        <v>0.98</v>
      </c>
    </row>
    <row r="59" spans="2:13">
      <c r="B59" s="76" t="s">
        <v>333</v>
      </c>
      <c r="D59" s="76" t="s">
        <v>344</v>
      </c>
      <c r="E59" s="76" t="s">
        <v>365</v>
      </c>
      <c r="G59" s="76" t="s">
        <v>362</v>
      </c>
      <c r="I59" s="76">
        <v>0.02</v>
      </c>
      <c r="L59" s="80"/>
      <c r="M59" s="76">
        <f>'2017 inputs to SATIM'!M54</f>
        <v>0.02</v>
      </c>
    </row>
    <row r="60" spans="2:13">
      <c r="B60" s="76" t="s">
        <v>319</v>
      </c>
      <c r="D60" s="76" t="s">
        <v>364</v>
      </c>
      <c r="E60" s="76" t="s">
        <v>363</v>
      </c>
      <c r="G60" s="76" t="s">
        <v>362</v>
      </c>
      <c r="I60" s="76">
        <v>0.98</v>
      </c>
      <c r="L60" s="80"/>
      <c r="M60" s="76">
        <f>'2017 inputs to SATIM'!M55</f>
        <v>0.98</v>
      </c>
    </row>
    <row r="61" spans="2:13">
      <c r="B61" s="76" t="s">
        <v>319</v>
      </c>
      <c r="D61" s="76" t="s">
        <v>344</v>
      </c>
      <c r="E61" s="76" t="s">
        <v>363</v>
      </c>
      <c r="G61" s="76" t="s">
        <v>362</v>
      </c>
      <c r="I61" s="76">
        <v>0.02</v>
      </c>
      <c r="L61" s="80"/>
      <c r="M61" s="76">
        <f>'2017 inputs to SATIM'!M56</f>
        <v>0.02</v>
      </c>
    </row>
    <row r="62" spans="2:13">
      <c r="B62" s="76" t="s">
        <v>317</v>
      </c>
      <c r="D62" s="76" t="s">
        <v>344</v>
      </c>
      <c r="E62" s="76" t="s">
        <v>361</v>
      </c>
      <c r="G62" s="76" t="s">
        <v>346</v>
      </c>
      <c r="I62" s="76">
        <v>0.1</v>
      </c>
      <c r="L62" s="80"/>
      <c r="M62" s="76">
        <f>'2017 inputs to SATIM'!M57</f>
        <v>0</v>
      </c>
    </row>
    <row r="63" spans="2:13">
      <c r="B63" s="76" t="s">
        <v>317</v>
      </c>
      <c r="D63" s="76" t="s">
        <v>358</v>
      </c>
      <c r="E63" s="76" t="s">
        <v>361</v>
      </c>
      <c r="G63" s="76" t="s">
        <v>346</v>
      </c>
      <c r="I63" s="76">
        <v>0.9</v>
      </c>
      <c r="L63" s="80"/>
      <c r="M63" s="76">
        <f>'2017 inputs to SATIM'!M58</f>
        <v>0</v>
      </c>
    </row>
    <row r="64" spans="2:13">
      <c r="B64" s="76" t="s">
        <v>360</v>
      </c>
      <c r="D64" s="76" t="s">
        <v>355</v>
      </c>
      <c r="E64" s="76" t="s">
        <v>359</v>
      </c>
      <c r="G64" s="76" t="s">
        <v>349</v>
      </c>
      <c r="I64" s="76">
        <v>0</v>
      </c>
      <c r="L64" s="80"/>
      <c r="M64" s="76">
        <f>'2017 inputs to SATIM'!M59</f>
        <v>0</v>
      </c>
    </row>
    <row r="65" spans="2:13">
      <c r="B65" s="76" t="s">
        <v>360</v>
      </c>
      <c r="D65" s="76" t="s">
        <v>355</v>
      </c>
      <c r="E65" s="76" t="s">
        <v>359</v>
      </c>
      <c r="G65" s="76" t="s">
        <v>346</v>
      </c>
      <c r="I65" s="76">
        <v>0</v>
      </c>
      <c r="L65" s="80"/>
      <c r="M65" s="76">
        <f>'2017 inputs to SATIM'!M60</f>
        <v>0</v>
      </c>
    </row>
    <row r="66" spans="2:13">
      <c r="B66" s="76" t="s">
        <v>360</v>
      </c>
      <c r="D66" s="76" t="s">
        <v>354</v>
      </c>
      <c r="E66" s="76" t="s">
        <v>359</v>
      </c>
      <c r="G66" s="76" t="s">
        <v>349</v>
      </c>
      <c r="I66" s="76">
        <v>0.22445847917974948</v>
      </c>
      <c r="L66" s="80"/>
      <c r="M66" s="76">
        <f>'2017 inputs to SATIM'!M61</f>
        <v>0.22450000000000001</v>
      </c>
    </row>
    <row r="67" spans="2:13">
      <c r="B67" s="76" t="s">
        <v>360</v>
      </c>
      <c r="D67" s="76" t="s">
        <v>354</v>
      </c>
      <c r="E67" s="76" t="s">
        <v>359</v>
      </c>
      <c r="G67" s="76" t="s">
        <v>346</v>
      </c>
      <c r="I67" s="76">
        <v>0.5</v>
      </c>
      <c r="L67" s="80"/>
      <c r="M67" s="76">
        <f>'2017 inputs to SATIM'!M62</f>
        <v>0.226745</v>
      </c>
    </row>
    <row r="68" spans="2:13">
      <c r="B68" s="76" t="s">
        <v>360</v>
      </c>
      <c r="D68" s="76" t="s">
        <v>353</v>
      </c>
      <c r="E68" s="76" t="s">
        <v>359</v>
      </c>
      <c r="G68" s="76" t="s">
        <v>349</v>
      </c>
      <c r="I68" s="76">
        <v>0.77554152082025052</v>
      </c>
      <c r="L68" s="80"/>
      <c r="M68" s="76">
        <f>'2017 inputs to SATIM'!M63</f>
        <v>0.77550000000000008</v>
      </c>
    </row>
    <row r="69" spans="2:13">
      <c r="B69" s="76" t="s">
        <v>360</v>
      </c>
      <c r="D69" s="76" t="s">
        <v>353</v>
      </c>
      <c r="E69" s="76" t="s">
        <v>359</v>
      </c>
      <c r="G69" s="76" t="s">
        <v>346</v>
      </c>
      <c r="I69" s="76">
        <v>0.85</v>
      </c>
      <c r="L69" s="80"/>
      <c r="M69" s="76">
        <f>'2017 inputs to SATIM'!M64</f>
        <v>0.78325500000000003</v>
      </c>
    </row>
    <row r="70" spans="2:13">
      <c r="B70" s="76" t="s">
        <v>360</v>
      </c>
      <c r="D70" s="76" t="s">
        <v>351</v>
      </c>
      <c r="E70" s="76" t="s">
        <v>359</v>
      </c>
      <c r="G70" s="76" t="s">
        <v>349</v>
      </c>
      <c r="I70" s="76">
        <v>0</v>
      </c>
      <c r="L70" s="80"/>
      <c r="M70" s="76">
        <f>'2017 inputs to SATIM'!M65</f>
        <v>0</v>
      </c>
    </row>
    <row r="71" spans="2:13">
      <c r="B71" s="76" t="s">
        <v>360</v>
      </c>
      <c r="D71" s="76" t="s">
        <v>351</v>
      </c>
      <c r="E71" s="76" t="s">
        <v>359</v>
      </c>
      <c r="G71" s="76" t="s">
        <v>346</v>
      </c>
      <c r="I71" s="76">
        <v>0</v>
      </c>
      <c r="L71" s="80"/>
      <c r="M71" s="76">
        <f>'2017 inputs to SATIM'!M66</f>
        <v>0</v>
      </c>
    </row>
    <row r="72" spans="2:13">
      <c r="B72" s="76" t="s">
        <v>316</v>
      </c>
      <c r="D72" s="76" t="s">
        <v>344</v>
      </c>
      <c r="E72" s="76" t="s">
        <v>357</v>
      </c>
      <c r="G72" s="76" t="s">
        <v>346</v>
      </c>
      <c r="I72" s="76">
        <v>0.1</v>
      </c>
      <c r="L72" s="80"/>
      <c r="M72" s="76">
        <f>'2017 inputs to SATIM'!M67</f>
        <v>4.5049744301551154E-4</v>
      </c>
    </row>
    <row r="73" spans="2:13">
      <c r="B73" s="76" t="s">
        <v>316</v>
      </c>
      <c r="D73" s="76" t="s">
        <v>358</v>
      </c>
      <c r="E73" s="76" t="s">
        <v>357</v>
      </c>
      <c r="G73" s="76" t="s">
        <v>346</v>
      </c>
      <c r="I73" s="76">
        <v>0.9</v>
      </c>
      <c r="L73" s="80"/>
      <c r="M73" s="76">
        <f>'2017 inputs to SATIM'!M68</f>
        <v>0.99954950255698449</v>
      </c>
    </row>
    <row r="74" spans="2:13">
      <c r="B74" s="76" t="s">
        <v>315</v>
      </c>
      <c r="D74" s="76" t="s">
        <v>344</v>
      </c>
      <c r="E74" s="76" t="s">
        <v>356</v>
      </c>
      <c r="G74" s="76" t="s">
        <v>349</v>
      </c>
      <c r="I74" s="76">
        <v>0.06</v>
      </c>
      <c r="L74" s="80"/>
      <c r="M74" s="76">
        <f>'2017 inputs to SATIM'!M69</f>
        <v>0.06</v>
      </c>
    </row>
    <row r="75" spans="2:13">
      <c r="B75" s="76" t="s">
        <v>315</v>
      </c>
      <c r="D75" s="76" t="s">
        <v>348</v>
      </c>
      <c r="E75" s="76" t="s">
        <v>356</v>
      </c>
      <c r="G75" s="76" t="s">
        <v>346</v>
      </c>
      <c r="I75" s="76">
        <v>0.94</v>
      </c>
      <c r="L75" s="80"/>
      <c r="M75" s="76">
        <f>'2017 inputs to SATIM'!M70</f>
        <v>0.94</v>
      </c>
    </row>
    <row r="76" spans="2:13">
      <c r="B76" s="76" t="s">
        <v>352</v>
      </c>
      <c r="D76" s="76" t="s">
        <v>355</v>
      </c>
      <c r="E76" s="76" t="s">
        <v>350</v>
      </c>
      <c r="G76" s="76" t="s">
        <v>349</v>
      </c>
      <c r="I76" s="76">
        <v>0</v>
      </c>
      <c r="L76" s="80"/>
      <c r="M76" s="76">
        <f>'2017 inputs to SATIM'!M71</f>
        <v>0</v>
      </c>
    </row>
    <row r="77" spans="2:13">
      <c r="B77" s="76" t="s">
        <v>352</v>
      </c>
      <c r="D77" s="76" t="s">
        <v>355</v>
      </c>
      <c r="E77" s="76" t="s">
        <v>350</v>
      </c>
      <c r="G77" s="76" t="s">
        <v>346</v>
      </c>
      <c r="I77" s="76">
        <v>0</v>
      </c>
      <c r="L77" s="80"/>
      <c r="M77" s="76">
        <f>'2017 inputs to SATIM'!M72</f>
        <v>0</v>
      </c>
    </row>
    <row r="78" spans="2:13">
      <c r="B78" s="76" t="s">
        <v>352</v>
      </c>
      <c r="D78" s="76" t="s">
        <v>354</v>
      </c>
      <c r="E78" s="76" t="s">
        <v>350</v>
      </c>
      <c r="G78" s="76" t="s">
        <v>349</v>
      </c>
      <c r="I78" s="76">
        <v>0.95</v>
      </c>
      <c r="L78" s="80"/>
      <c r="M78" s="76">
        <f>'2017 inputs to SATIM'!M73</f>
        <v>0.95</v>
      </c>
    </row>
    <row r="79" spans="2:13">
      <c r="B79" s="76" t="s">
        <v>352</v>
      </c>
      <c r="D79" s="76" t="s">
        <v>354</v>
      </c>
      <c r="E79" s="76" t="s">
        <v>350</v>
      </c>
      <c r="G79" s="76" t="s">
        <v>346</v>
      </c>
      <c r="I79" s="76">
        <v>0.95</v>
      </c>
      <c r="L79" s="80"/>
      <c r="M79" s="76">
        <f>'2017 inputs to SATIM'!M74</f>
        <v>0.95</v>
      </c>
    </row>
    <row r="80" spans="2:13">
      <c r="B80" s="76" t="s">
        <v>352</v>
      </c>
      <c r="D80" s="76" t="s">
        <v>353</v>
      </c>
      <c r="E80" s="76" t="s">
        <v>350</v>
      </c>
      <c r="G80" s="76" t="s">
        <v>349</v>
      </c>
      <c r="I80" s="76">
        <v>0</v>
      </c>
      <c r="L80" s="80"/>
      <c r="M80" s="76">
        <f>'2017 inputs to SATIM'!M75</f>
        <v>0</v>
      </c>
    </row>
    <row r="81" spans="2:15">
      <c r="B81" s="76" t="s">
        <v>352</v>
      </c>
      <c r="D81" s="76" t="s">
        <v>353</v>
      </c>
      <c r="E81" s="76" t="s">
        <v>350</v>
      </c>
      <c r="G81" s="76" t="s">
        <v>346</v>
      </c>
      <c r="I81" s="76">
        <v>0.05</v>
      </c>
      <c r="L81" s="80"/>
      <c r="M81" s="76">
        <f>'2017 inputs to SATIM'!M76</f>
        <v>0.05</v>
      </c>
    </row>
    <row r="82" spans="2:15">
      <c r="B82" s="76" t="s">
        <v>352</v>
      </c>
      <c r="D82" s="76" t="s">
        <v>351</v>
      </c>
      <c r="E82" s="76" t="s">
        <v>350</v>
      </c>
      <c r="G82" s="76" t="s">
        <v>349</v>
      </c>
      <c r="I82" s="76">
        <v>0</v>
      </c>
      <c r="L82" s="80"/>
      <c r="M82" s="76">
        <f>'2017 inputs to SATIM'!M77</f>
        <v>0</v>
      </c>
    </row>
    <row r="83" spans="2:15">
      <c r="B83" s="76" t="s">
        <v>352</v>
      </c>
      <c r="D83" s="76" t="s">
        <v>351</v>
      </c>
      <c r="E83" s="76" t="s">
        <v>350</v>
      </c>
      <c r="G83" s="76" t="s">
        <v>346</v>
      </c>
      <c r="I83" s="76">
        <v>0</v>
      </c>
      <c r="L83" s="80"/>
      <c r="M83" s="76">
        <f>'2017 inputs to SATIM'!M78</f>
        <v>0</v>
      </c>
    </row>
    <row r="84" spans="2:15">
      <c r="B84" s="76" t="s">
        <v>313</v>
      </c>
      <c r="D84" s="76" t="s">
        <v>344</v>
      </c>
      <c r="E84" s="76" t="s">
        <v>347</v>
      </c>
      <c r="G84" s="76" t="s">
        <v>349</v>
      </c>
      <c r="I84" s="76">
        <v>0.06</v>
      </c>
      <c r="L84" s="80"/>
      <c r="M84" s="76">
        <f>'2017 inputs to SATIM'!M79</f>
        <v>0.06</v>
      </c>
    </row>
    <row r="85" spans="2:15">
      <c r="B85" s="76" t="s">
        <v>313</v>
      </c>
      <c r="D85" s="76" t="s">
        <v>348</v>
      </c>
      <c r="E85" s="76" t="s">
        <v>347</v>
      </c>
      <c r="G85" s="76" t="s">
        <v>346</v>
      </c>
      <c r="I85" s="76">
        <v>0.94</v>
      </c>
      <c r="L85" s="80"/>
      <c r="M85" s="76">
        <f>'2017 inputs to SATIM'!M80</f>
        <v>0.94</v>
      </c>
    </row>
    <row r="86" spans="2:15">
      <c r="L86" s="80"/>
    </row>
    <row r="87" spans="2:15">
      <c r="L87" s="80"/>
    </row>
    <row r="88" spans="2:15">
      <c r="B88" s="85" t="s">
        <v>345</v>
      </c>
      <c r="L88" s="80"/>
    </row>
    <row r="89" spans="2:15">
      <c r="L89" s="80"/>
    </row>
    <row r="90" spans="2:15">
      <c r="B90" s="76" t="s">
        <v>337</v>
      </c>
      <c r="D90" s="76" t="s">
        <v>344</v>
      </c>
      <c r="L90" s="80"/>
      <c r="M90" s="76">
        <f>'2017 inputs to SATIM'!M84</f>
        <v>0.18602801087854343</v>
      </c>
    </row>
    <row r="91" spans="2:15">
      <c r="B91" s="76" t="s">
        <v>327</v>
      </c>
      <c r="D91" s="76" t="s">
        <v>344</v>
      </c>
      <c r="L91" s="80"/>
      <c r="M91" s="76">
        <f>'2017 inputs to SATIM'!M85</f>
        <v>0.13380962186000489</v>
      </c>
    </row>
    <row r="92" spans="2:15">
      <c r="B92" s="76" t="s">
        <v>337</v>
      </c>
      <c r="D92" s="76" t="s">
        <v>344</v>
      </c>
      <c r="L92" s="80"/>
      <c r="M92" s="76">
        <f>'2017 inputs to SATIM'!M86</f>
        <v>7.941546663236064E-2</v>
      </c>
    </row>
    <row r="93" spans="2:15">
      <c r="B93" s="76" t="s">
        <v>327</v>
      </c>
      <c r="D93" s="76" t="s">
        <v>344</v>
      </c>
      <c r="L93" s="80"/>
      <c r="M93" s="76">
        <f>'2017 inputs to SATIM'!M87</f>
        <v>5.9380286123511664E-2</v>
      </c>
    </row>
    <row r="94" spans="2:15">
      <c r="B94" s="76" t="s">
        <v>337</v>
      </c>
      <c r="D94" s="76" t="s">
        <v>342</v>
      </c>
      <c r="L94" s="80"/>
      <c r="M94" s="76">
        <v>0.69</v>
      </c>
      <c r="O94" s="76" t="s">
        <v>343</v>
      </c>
    </row>
    <row r="95" spans="2:15">
      <c r="B95" s="76" t="s">
        <v>327</v>
      </c>
      <c r="D95" s="76" t="s">
        <v>342</v>
      </c>
      <c r="L95" s="80"/>
      <c r="M95" s="76">
        <v>0.69</v>
      </c>
    </row>
    <row r="96" spans="2:15">
      <c r="L96" s="80"/>
    </row>
    <row r="97" spans="2:31">
      <c r="B97" s="85" t="s">
        <v>341</v>
      </c>
      <c r="L97" s="80"/>
    </row>
    <row r="98" spans="2:31">
      <c r="L98" s="80"/>
    </row>
    <row r="99" spans="2:31">
      <c r="B99" s="76" t="s">
        <v>317</v>
      </c>
      <c r="I99" s="76">
        <f>'2017 inputs to SATIM'!J90</f>
        <v>103.99940000000002</v>
      </c>
      <c r="L99" s="80"/>
      <c r="O99" s="76" t="s">
        <v>340</v>
      </c>
    </row>
    <row r="100" spans="2:31">
      <c r="B100" s="76" t="s">
        <v>335</v>
      </c>
      <c r="I100" s="76">
        <f>'2017 inputs to SATIM'!J92</f>
        <v>520</v>
      </c>
      <c r="L100" s="80"/>
    </row>
    <row r="101" spans="2:31">
      <c r="B101" s="76" t="s">
        <v>322</v>
      </c>
      <c r="I101" s="76">
        <f>'2017 inputs to SATIM'!J93</f>
        <v>520</v>
      </c>
      <c r="L101" s="80"/>
    </row>
    <row r="102" spans="2:31">
      <c r="B102" s="76" t="s">
        <v>333</v>
      </c>
      <c r="I102" s="76">
        <f>'2017 inputs to SATIM'!J94</f>
        <v>520</v>
      </c>
      <c r="L102" s="80"/>
    </row>
    <row r="103" spans="2:31">
      <c r="B103" s="76" t="s">
        <v>319</v>
      </c>
      <c r="I103" s="76">
        <f>'2017 inputs to SATIM'!J95</f>
        <v>520</v>
      </c>
      <c r="L103" s="80"/>
    </row>
    <row r="104" spans="2:31">
      <c r="B104" s="76" t="s">
        <v>316</v>
      </c>
      <c r="I104" s="76">
        <f>'2017 inputs to SATIM'!J96</f>
        <v>103.99</v>
      </c>
      <c r="L104" s="80"/>
      <c r="AE104" s="76">
        <v>0.13400000000000001</v>
      </c>
    </row>
    <row r="105" spans="2:31">
      <c r="B105" s="76" t="s">
        <v>315</v>
      </c>
      <c r="I105" s="76">
        <f>'2017 inputs to SATIM'!J97</f>
        <v>768</v>
      </c>
      <c r="L105" s="80"/>
    </row>
    <row r="106" spans="2:31">
      <c r="B106" s="76" t="s">
        <v>313</v>
      </c>
      <c r="I106" s="76">
        <f>'2017 inputs to SATIM'!J98</f>
        <v>768</v>
      </c>
      <c r="L106" s="80"/>
    </row>
    <row r="107" spans="2:31">
      <c r="L107" s="80"/>
    </row>
    <row r="108" spans="2:31">
      <c r="L108" s="80"/>
    </row>
    <row r="109" spans="2:31">
      <c r="B109" s="85" t="s">
        <v>339</v>
      </c>
      <c r="L109" s="80"/>
    </row>
    <row r="110" spans="2:31">
      <c r="B110" s="76" t="s">
        <v>337</v>
      </c>
      <c r="I110" s="91">
        <f>'2017 inputs to SATIM'!J104</f>
        <v>0.62</v>
      </c>
      <c r="L110" s="80"/>
    </row>
    <row r="111" spans="2:31">
      <c r="B111" s="76" t="s">
        <v>327</v>
      </c>
      <c r="I111" s="91">
        <f>'2017 inputs to SATIM'!J105</f>
        <v>0.38</v>
      </c>
      <c r="L111" s="80"/>
    </row>
    <row r="112" spans="2:31" ht="15">
      <c r="B112" s="128" t="s">
        <v>332</v>
      </c>
      <c r="I112" s="91">
        <f>'2017 inputs to SATIM'!$J$101</f>
        <v>0.61913564202134952</v>
      </c>
      <c r="L112" s="80"/>
    </row>
    <row r="113" spans="2:14" ht="15">
      <c r="B113" s="128" t="s">
        <v>318</v>
      </c>
      <c r="I113" s="91">
        <f>'2017 inputs to SATIM'!$J$101</f>
        <v>0.61913564202134952</v>
      </c>
      <c r="L113" s="80"/>
    </row>
    <row r="114" spans="2:14" ht="15">
      <c r="B114" s="128"/>
    </row>
    <row r="115" spans="2:14" ht="15">
      <c r="B115" s="130" t="s">
        <v>338</v>
      </c>
    </row>
    <row r="116" spans="2:14" ht="15">
      <c r="B116" s="128" t="s">
        <v>337</v>
      </c>
      <c r="M116" s="94">
        <f>'2017 inputs to SATIM'!J115</f>
        <v>9.1511757457862171</v>
      </c>
      <c r="N116" s="76" t="s">
        <v>336</v>
      </c>
    </row>
    <row r="117" spans="2:14" ht="15">
      <c r="B117" s="128" t="s">
        <v>327</v>
      </c>
      <c r="M117" s="94">
        <f>'2017 inputs to SATIM'!J116</f>
        <v>5.6087851345141324</v>
      </c>
    </row>
    <row r="118" spans="2:14" ht="15">
      <c r="B118" s="128" t="s">
        <v>335</v>
      </c>
      <c r="M118" s="83">
        <f>'2017 inputs to SATIM'!J112</f>
        <v>0.84180945039565913</v>
      </c>
    </row>
    <row r="119" spans="2:14" ht="15">
      <c r="B119" s="128" t="s">
        <v>334</v>
      </c>
      <c r="M119" s="83">
        <f>'2017 inputs to SATIM'!J114</f>
        <v>2.5051437861172028</v>
      </c>
    </row>
    <row r="120" spans="2:14" ht="15">
      <c r="B120" s="128" t="s">
        <v>333</v>
      </c>
      <c r="M120" s="83">
        <f>'2017 inputs to SATIM'!J113</f>
        <v>7.3734394028631813</v>
      </c>
    </row>
    <row r="121" spans="2:14" ht="15">
      <c r="B121" s="128" t="s">
        <v>332</v>
      </c>
      <c r="M121" s="83">
        <f>'2017 inputs to SATIM'!J110</f>
        <v>6.6373771795010361</v>
      </c>
    </row>
    <row r="122" spans="2:14" ht="15">
      <c r="B122" s="128" t="s">
        <v>318</v>
      </c>
      <c r="M122" s="83">
        <f>'2017 inputs to SATIM'!J111</f>
        <v>4.0830154598750061</v>
      </c>
    </row>
    <row r="123" spans="2:14" ht="15">
      <c r="B123" s="128"/>
    </row>
    <row r="124" spans="2:14" ht="15">
      <c r="B124" s="128"/>
    </row>
    <row r="125" spans="2:14" ht="15">
      <c r="B125" s="128"/>
    </row>
    <row r="126" spans="2:14" ht="15">
      <c r="B126" s="128"/>
    </row>
    <row r="127" spans="2:14">
      <c r="B127" s="76" t="s">
        <v>331</v>
      </c>
    </row>
    <row r="128" spans="2:14">
      <c r="B128" s="97"/>
      <c r="C128" s="96"/>
      <c r="D128" s="96"/>
      <c r="E128" s="96"/>
      <c r="F128" s="96"/>
      <c r="G128" s="96"/>
      <c r="H128" s="95"/>
    </row>
    <row r="129" spans="2:13" ht="15">
      <c r="B129" s="129" t="s">
        <v>314</v>
      </c>
      <c r="C129" s="128" t="s">
        <v>330</v>
      </c>
      <c r="D129" s="128">
        <v>1000</v>
      </c>
      <c r="H129" s="80"/>
      <c r="J129" s="76">
        <f t="shared" ref="J129:J144" si="0">D129*$L$129</f>
        <v>1310</v>
      </c>
      <c r="L129" s="76">
        <v>1.31</v>
      </c>
      <c r="M129" s="76" t="s">
        <v>329</v>
      </c>
    </row>
    <row r="130" spans="2:13" ht="15">
      <c r="B130" s="129" t="s">
        <v>314</v>
      </c>
      <c r="C130" s="128" t="s">
        <v>328</v>
      </c>
      <c r="D130" s="128">
        <v>1</v>
      </c>
      <c r="H130" s="80"/>
      <c r="J130" s="76">
        <f t="shared" si="0"/>
        <v>1.31</v>
      </c>
    </row>
    <row r="131" spans="2:13" ht="15">
      <c r="B131" s="129" t="s">
        <v>314</v>
      </c>
      <c r="C131" s="128" t="s">
        <v>327</v>
      </c>
      <c r="D131" s="128">
        <v>21</v>
      </c>
      <c r="H131" s="80"/>
      <c r="J131" s="76">
        <f t="shared" si="0"/>
        <v>27.51</v>
      </c>
    </row>
    <row r="132" spans="2:13" ht="15">
      <c r="B132" s="129" t="s">
        <v>314</v>
      </c>
      <c r="C132" s="128" t="s">
        <v>326</v>
      </c>
      <c r="D132" s="128">
        <v>7.5600000000000001E-2</v>
      </c>
      <c r="H132" s="80"/>
      <c r="J132" s="76">
        <f t="shared" si="0"/>
        <v>9.9035999999999999E-2</v>
      </c>
    </row>
    <row r="133" spans="2:13" ht="15">
      <c r="B133" s="129" t="s">
        <v>314</v>
      </c>
      <c r="C133" s="128" t="s">
        <v>325</v>
      </c>
      <c r="D133" s="128">
        <v>8.2200000000000006</v>
      </c>
      <c r="H133" s="80"/>
      <c r="J133" s="76">
        <f t="shared" si="0"/>
        <v>10.768200000000002</v>
      </c>
    </row>
    <row r="134" spans="2:13" ht="15">
      <c r="B134" s="129" t="s">
        <v>314</v>
      </c>
      <c r="C134" s="128" t="s">
        <v>324</v>
      </c>
      <c r="D134" s="128">
        <v>0.18890000000000001</v>
      </c>
      <c r="H134" s="80"/>
      <c r="J134" s="76">
        <f t="shared" si="0"/>
        <v>0.24745900000000004</v>
      </c>
    </row>
    <row r="135" spans="2:13" ht="15">
      <c r="B135" s="129" t="s">
        <v>314</v>
      </c>
      <c r="C135" s="128" t="s">
        <v>323</v>
      </c>
      <c r="D135" s="128">
        <v>26.45</v>
      </c>
      <c r="H135" s="80"/>
      <c r="J135" s="76">
        <f t="shared" si="0"/>
        <v>34.649500000000003</v>
      </c>
    </row>
    <row r="136" spans="2:13" ht="15">
      <c r="B136" s="129" t="s">
        <v>314</v>
      </c>
      <c r="C136" s="128" t="s">
        <v>322</v>
      </c>
      <c r="D136" s="128">
        <v>2178</v>
      </c>
      <c r="H136" s="80"/>
      <c r="J136" s="76">
        <f t="shared" si="0"/>
        <v>2853.1800000000003</v>
      </c>
    </row>
    <row r="137" spans="2:13" ht="15">
      <c r="B137" s="129" t="s">
        <v>314</v>
      </c>
      <c r="C137" s="128" t="s">
        <v>321</v>
      </c>
      <c r="D137" s="128">
        <v>0.18890000000000001</v>
      </c>
      <c r="H137" s="80"/>
      <c r="J137" s="76">
        <f t="shared" si="0"/>
        <v>0.24745900000000004</v>
      </c>
    </row>
    <row r="138" spans="2:13" ht="15">
      <c r="B138" s="129" t="s">
        <v>314</v>
      </c>
      <c r="C138" s="128" t="s">
        <v>320</v>
      </c>
      <c r="D138" s="128">
        <v>26.45</v>
      </c>
      <c r="H138" s="80"/>
      <c r="J138" s="76">
        <f t="shared" si="0"/>
        <v>34.649500000000003</v>
      </c>
    </row>
    <row r="139" spans="2:13" ht="15">
      <c r="B139" s="129" t="s">
        <v>314</v>
      </c>
      <c r="C139" s="128" t="s">
        <v>319</v>
      </c>
      <c r="D139" s="128">
        <v>1924</v>
      </c>
      <c r="H139" s="80"/>
      <c r="J139" s="76">
        <f t="shared" si="0"/>
        <v>2520.44</v>
      </c>
    </row>
    <row r="140" spans="2:13" ht="15">
      <c r="B140" s="129" t="s">
        <v>314</v>
      </c>
      <c r="C140" s="128" t="s">
        <v>318</v>
      </c>
      <c r="D140" s="128">
        <v>27.8</v>
      </c>
      <c r="H140" s="80"/>
      <c r="J140" s="76">
        <f t="shared" si="0"/>
        <v>36.417999999999999</v>
      </c>
    </row>
    <row r="141" spans="2:13" ht="15">
      <c r="B141" s="129" t="s">
        <v>314</v>
      </c>
      <c r="C141" s="128" t="s">
        <v>317</v>
      </c>
      <c r="D141" s="128">
        <v>1000</v>
      </c>
      <c r="H141" s="80"/>
      <c r="J141" s="76">
        <f t="shared" si="0"/>
        <v>1310</v>
      </c>
    </row>
    <row r="142" spans="2:13" ht="15">
      <c r="B142" s="129" t="s">
        <v>314</v>
      </c>
      <c r="C142" s="128" t="s">
        <v>316</v>
      </c>
      <c r="D142" s="128">
        <v>1</v>
      </c>
      <c r="H142" s="80"/>
      <c r="J142" s="76">
        <f t="shared" si="0"/>
        <v>1.31</v>
      </c>
    </row>
    <row r="143" spans="2:13" ht="15">
      <c r="B143" s="129" t="s">
        <v>314</v>
      </c>
      <c r="C143" s="128" t="s">
        <v>315</v>
      </c>
      <c r="D143" s="128">
        <v>1339</v>
      </c>
      <c r="H143" s="80"/>
      <c r="J143" s="76">
        <f t="shared" si="0"/>
        <v>1754.0900000000001</v>
      </c>
    </row>
    <row r="144" spans="2:13" ht="15">
      <c r="B144" s="129" t="s">
        <v>314</v>
      </c>
      <c r="C144" s="128" t="s">
        <v>313</v>
      </c>
      <c r="D144" s="128">
        <v>1</v>
      </c>
      <c r="H144" s="80"/>
      <c r="J144" s="76">
        <f t="shared" si="0"/>
        <v>1.31</v>
      </c>
    </row>
    <row r="145" spans="2:9">
      <c r="B145" s="79"/>
      <c r="C145" s="78"/>
      <c r="D145" s="78"/>
      <c r="E145" s="78"/>
      <c r="F145" s="78"/>
      <c r="G145" s="78"/>
      <c r="H145" s="77"/>
    </row>
    <row r="149" spans="2:9">
      <c r="B149" s="76" t="s">
        <v>312</v>
      </c>
    </row>
    <row r="150" spans="2:9">
      <c r="B150" s="97" t="s">
        <v>311</v>
      </c>
      <c r="C150" s="96"/>
      <c r="D150" s="96"/>
      <c r="E150" s="96"/>
      <c r="F150" s="96"/>
      <c r="G150" s="96"/>
      <c r="H150" s="96"/>
      <c r="I150" s="95"/>
    </row>
    <row r="151" spans="2:9">
      <c r="B151" s="81" t="s">
        <v>310</v>
      </c>
      <c r="I151" s="80"/>
    </row>
    <row r="152" spans="2:9">
      <c r="B152" s="81"/>
      <c r="C152" s="76" t="s">
        <v>309</v>
      </c>
      <c r="I152" s="80"/>
    </row>
    <row r="153" spans="2:9">
      <c r="B153" s="81" t="s">
        <v>308</v>
      </c>
      <c r="C153" s="76">
        <f>F153*1000</f>
        <v>520</v>
      </c>
      <c r="F153" s="76">
        <v>0.52</v>
      </c>
      <c r="G153" s="76" t="s">
        <v>307</v>
      </c>
      <c r="I153" s="80"/>
    </row>
    <row r="154" spans="2:9">
      <c r="B154" s="81" t="s">
        <v>306</v>
      </c>
      <c r="C154" s="76">
        <f>F154*1000</f>
        <v>750</v>
      </c>
      <c r="F154" s="76">
        <v>0.75</v>
      </c>
      <c r="I154" s="80"/>
    </row>
    <row r="155" spans="2:9">
      <c r="B155" s="81" t="s">
        <v>267</v>
      </c>
      <c r="C155" s="76">
        <f>F155*1000</f>
        <v>200</v>
      </c>
      <c r="F155" s="76">
        <v>0.2</v>
      </c>
      <c r="I155" s="80"/>
    </row>
    <row r="156" spans="2:9">
      <c r="B156" s="81"/>
      <c r="I156" s="80"/>
    </row>
    <row r="157" spans="2:9">
      <c r="B157" s="81"/>
      <c r="I157" s="80"/>
    </row>
    <row r="158" spans="2:9">
      <c r="B158" s="81"/>
      <c r="I158" s="80"/>
    </row>
    <row r="159" spans="2:9">
      <c r="B159" s="79"/>
      <c r="C159" s="78"/>
      <c r="D159" s="78"/>
      <c r="E159" s="78"/>
      <c r="F159" s="78"/>
      <c r="G159" s="78"/>
      <c r="H159" s="78"/>
      <c r="I159" s="77"/>
    </row>
  </sheetData>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4AAD04-CD5C-4F3D-875C-B88A41C0A71F}">
  <sheetPr>
    <tabColor rgb="FFFF0000"/>
  </sheetPr>
  <dimension ref="A4:U116"/>
  <sheetViews>
    <sheetView zoomScale="85" zoomScaleNormal="85" workbookViewId="0">
      <selection activeCell="M58" sqref="M58"/>
    </sheetView>
  </sheetViews>
  <sheetFormatPr defaultColWidth="9" defaultRowHeight="15"/>
  <cols>
    <col min="1" max="1" width="9" style="164"/>
    <col min="2" max="2" width="37.375" style="164" customWidth="1"/>
    <col min="3" max="4" width="9" style="164"/>
    <col min="5" max="5" width="13.875" style="164" customWidth="1"/>
    <col min="6" max="9" width="9" style="164"/>
    <col min="10" max="10" width="9.25" style="164" bestFit="1" customWidth="1"/>
    <col min="11" max="12" width="9" style="164"/>
    <col min="13" max="13" width="10.5" style="164" bestFit="1" customWidth="1"/>
    <col min="14" max="16384" width="9" style="164"/>
  </cols>
  <sheetData>
    <row r="4" spans="1:15">
      <c r="C4" s="174" t="s">
        <v>433</v>
      </c>
      <c r="J4" s="169">
        <v>2012</v>
      </c>
      <c r="M4" s="169">
        <v>2017</v>
      </c>
      <c r="O4" s="169" t="s">
        <v>622</v>
      </c>
    </row>
    <row r="5" spans="1:15">
      <c r="C5" s="174"/>
      <c r="J5" s="169"/>
      <c r="L5" s="173" t="s">
        <v>392</v>
      </c>
      <c r="M5" s="172">
        <f>'Production and Capacity'!J9/1000000</f>
        <v>14.759960880300349</v>
      </c>
      <c r="O5" s="169"/>
    </row>
    <row r="6" spans="1:15">
      <c r="C6" s="174"/>
      <c r="J6" s="169"/>
      <c r="L6" s="173" t="s">
        <v>267</v>
      </c>
      <c r="M6" s="172">
        <f>'Production and Capacity'!J22/1000000</f>
        <v>1.1624356</v>
      </c>
      <c r="O6" s="169"/>
    </row>
    <row r="7" spans="1:15">
      <c r="C7" s="174"/>
      <c r="J7" s="169"/>
      <c r="L7" s="173" t="s">
        <v>390</v>
      </c>
      <c r="M7" s="172">
        <f>'Production and Capacity'!J32/1000000</f>
        <v>1.3591716472036741</v>
      </c>
      <c r="O7" s="169"/>
    </row>
    <row r="8" spans="1:15">
      <c r="C8" s="174"/>
      <c r="J8" s="169"/>
      <c r="L8" s="173" t="s">
        <v>391</v>
      </c>
      <c r="M8" s="172">
        <f>'Production and Capacity'!I38/1000000</f>
        <v>9.6111784370000013</v>
      </c>
      <c r="O8" s="169"/>
    </row>
    <row r="9" spans="1:15">
      <c r="C9" s="169" t="s">
        <v>388</v>
      </c>
      <c r="D9" s="169"/>
      <c r="E9" s="169" t="s">
        <v>387</v>
      </c>
      <c r="G9" s="169" t="s">
        <v>386</v>
      </c>
    </row>
    <row r="10" spans="1:15">
      <c r="A10" s="164" t="s">
        <v>619</v>
      </c>
      <c r="C10" s="171" t="s">
        <v>330</v>
      </c>
      <c r="D10" s="171"/>
      <c r="E10" s="171" t="s">
        <v>384</v>
      </c>
      <c r="G10" s="171" t="s">
        <v>375</v>
      </c>
      <c r="H10" s="171"/>
      <c r="J10" s="164">
        <v>3.3380936635943899</v>
      </c>
      <c r="M10" s="168">
        <f>M12*(J10/J12)</f>
        <v>1.4815544687772495</v>
      </c>
    </row>
    <row r="11" spans="1:15">
      <c r="A11" s="164" t="s">
        <v>619</v>
      </c>
      <c r="C11" s="171" t="s">
        <v>374</v>
      </c>
      <c r="D11" s="171"/>
      <c r="E11" s="171" t="s">
        <v>372</v>
      </c>
      <c r="G11" s="171" t="s">
        <v>373</v>
      </c>
      <c r="H11" s="171"/>
      <c r="J11" s="164">
        <v>1.6690468317971949</v>
      </c>
      <c r="M11" s="168">
        <v>1</v>
      </c>
      <c r="O11" s="164" t="s">
        <v>621</v>
      </c>
    </row>
    <row r="12" spans="1:15">
      <c r="A12" s="164" t="s">
        <v>619</v>
      </c>
      <c r="C12" s="171" t="s">
        <v>328</v>
      </c>
      <c r="D12" s="171"/>
      <c r="E12" s="171" t="s">
        <v>384</v>
      </c>
      <c r="G12" s="171" t="s">
        <v>371</v>
      </c>
      <c r="H12" s="171"/>
      <c r="J12" s="164">
        <v>5.0071404953915852</v>
      </c>
      <c r="M12" s="168">
        <f>'Bricks methodology'!Q66</f>
        <v>2.2223317031658745</v>
      </c>
    </row>
    <row r="13" spans="1:15">
      <c r="C13" s="171" t="s">
        <v>370</v>
      </c>
      <c r="D13" s="171"/>
      <c r="E13" s="171" t="s">
        <v>364</v>
      </c>
      <c r="G13" s="171" t="s">
        <v>369</v>
      </c>
      <c r="H13" s="171"/>
      <c r="J13" s="164">
        <v>1</v>
      </c>
      <c r="M13" s="164">
        <f>J13</f>
        <v>1</v>
      </c>
    </row>
    <row r="14" spans="1:15">
      <c r="B14" s="164" t="s">
        <v>617</v>
      </c>
      <c r="C14" s="171" t="s">
        <v>335</v>
      </c>
      <c r="D14" s="171"/>
      <c r="E14" s="171" t="s">
        <v>383</v>
      </c>
      <c r="G14" s="171" t="s">
        <v>368</v>
      </c>
      <c r="H14" s="171"/>
      <c r="J14" s="164">
        <v>5</v>
      </c>
      <c r="M14" s="165">
        <f>'Cement Methodology'!F154</f>
        <v>4.17130288071096</v>
      </c>
    </row>
    <row r="15" spans="1:15">
      <c r="B15" s="164" t="s">
        <v>616</v>
      </c>
      <c r="C15" s="171" t="s">
        <v>334</v>
      </c>
      <c r="D15" s="171"/>
      <c r="E15" s="171" t="s">
        <v>382</v>
      </c>
      <c r="G15" s="171" t="s">
        <v>367</v>
      </c>
      <c r="H15" s="171"/>
      <c r="J15" s="164">
        <v>3.6</v>
      </c>
      <c r="M15" s="165">
        <f>'Cement Methodology'!H154</f>
        <v>3.1034515746302271</v>
      </c>
    </row>
    <row r="16" spans="1:15">
      <c r="B16" s="164" t="s">
        <v>616</v>
      </c>
      <c r="C16" s="171" t="s">
        <v>322</v>
      </c>
      <c r="D16" s="171"/>
      <c r="E16" s="171" t="s">
        <v>381</v>
      </c>
      <c r="G16" s="171" t="s">
        <v>366</v>
      </c>
      <c r="H16" s="171"/>
      <c r="J16" s="164">
        <v>3</v>
      </c>
      <c r="M16" s="165">
        <f>'Cement Methodology'!L11</f>
        <v>3</v>
      </c>
    </row>
    <row r="17" spans="1:21">
      <c r="B17" s="164" t="s">
        <v>614</v>
      </c>
      <c r="C17" s="171" t="s">
        <v>333</v>
      </c>
      <c r="D17" s="171"/>
      <c r="E17" s="171" t="s">
        <v>380</v>
      </c>
      <c r="G17" s="171" t="s">
        <v>365</v>
      </c>
      <c r="H17" s="171"/>
      <c r="J17" s="164">
        <v>3.7</v>
      </c>
      <c r="M17" s="165">
        <f>'Cement Methodology'!G154</f>
        <v>3.3825192379376992</v>
      </c>
    </row>
    <row r="18" spans="1:21">
      <c r="B18" s="164" t="s">
        <v>620</v>
      </c>
      <c r="C18" s="171" t="s">
        <v>319</v>
      </c>
      <c r="D18" s="171"/>
      <c r="E18" s="171" t="s">
        <v>379</v>
      </c>
      <c r="G18" s="171" t="s">
        <v>363</v>
      </c>
      <c r="H18" s="171"/>
      <c r="J18" s="164">
        <v>3.1</v>
      </c>
      <c r="M18" s="165">
        <f>J18</f>
        <v>3.1</v>
      </c>
      <c r="T18" s="171"/>
      <c r="U18" s="171"/>
    </row>
    <row r="19" spans="1:21">
      <c r="A19" s="164" t="s">
        <v>267</v>
      </c>
      <c r="C19" s="171" t="s">
        <v>317</v>
      </c>
      <c r="D19" s="171"/>
      <c r="E19" s="171" t="s">
        <v>378</v>
      </c>
      <c r="G19" s="171" t="s">
        <v>361</v>
      </c>
      <c r="H19" s="171"/>
      <c r="J19" s="164">
        <v>5</v>
      </c>
      <c r="M19" s="164">
        <f>J19</f>
        <v>5</v>
      </c>
      <c r="T19" s="171"/>
      <c r="U19" s="171"/>
    </row>
    <row r="20" spans="1:21">
      <c r="A20" s="164" t="s">
        <v>267</v>
      </c>
      <c r="C20" s="171" t="s">
        <v>360</v>
      </c>
      <c r="D20" s="171"/>
      <c r="E20" s="171" t="s">
        <v>358</v>
      </c>
      <c r="G20" s="171" t="s">
        <v>359</v>
      </c>
      <c r="H20" s="171"/>
      <c r="J20" s="164">
        <v>1</v>
      </c>
      <c r="M20" s="164">
        <v>1</v>
      </c>
      <c r="T20" s="171"/>
      <c r="U20" s="171"/>
    </row>
    <row r="21" spans="1:21">
      <c r="A21" s="164" t="s">
        <v>267</v>
      </c>
      <c r="C21" s="171" t="s">
        <v>316</v>
      </c>
      <c r="D21" s="171"/>
      <c r="E21" s="171" t="s">
        <v>378</v>
      </c>
      <c r="G21" s="171" t="s">
        <v>357</v>
      </c>
      <c r="H21" s="171"/>
      <c r="J21" s="164">
        <v>7</v>
      </c>
      <c r="M21" s="165">
        <f>'Glass methodology'!D37</f>
        <v>6.3028394130393117</v>
      </c>
      <c r="T21" s="171"/>
      <c r="U21" s="171"/>
    </row>
    <row r="22" spans="1:21">
      <c r="C22" s="171" t="s">
        <v>315</v>
      </c>
      <c r="D22" s="171"/>
      <c r="E22" s="171" t="s">
        <v>377</v>
      </c>
      <c r="G22" s="171" t="s">
        <v>356</v>
      </c>
      <c r="H22" s="171"/>
      <c r="J22" s="164">
        <v>2.2178002849887148</v>
      </c>
      <c r="M22" s="164">
        <f>J22</f>
        <v>2.2178002849887148</v>
      </c>
      <c r="T22" s="171"/>
      <c r="U22" s="171"/>
    </row>
    <row r="23" spans="1:21">
      <c r="C23" s="171" t="s">
        <v>352</v>
      </c>
      <c r="D23" s="171"/>
      <c r="E23" s="171" t="s">
        <v>348</v>
      </c>
      <c r="G23" s="171" t="s">
        <v>350</v>
      </c>
      <c r="H23" s="171"/>
      <c r="J23" s="164">
        <v>1</v>
      </c>
      <c r="M23" s="164">
        <f>J23</f>
        <v>1</v>
      </c>
      <c r="T23" s="171"/>
      <c r="U23" s="171"/>
    </row>
    <row r="24" spans="1:21">
      <c r="C24" s="171" t="s">
        <v>313</v>
      </c>
      <c r="D24" s="171"/>
      <c r="E24" s="171" t="s">
        <v>377</v>
      </c>
      <c r="G24" s="171" t="s">
        <v>347</v>
      </c>
      <c r="H24" s="171"/>
      <c r="J24" s="164">
        <v>2.7142534868585733</v>
      </c>
      <c r="M24" s="164">
        <f>J24</f>
        <v>2.7142534868585733</v>
      </c>
      <c r="T24" s="171"/>
      <c r="U24" s="171"/>
    </row>
    <row r="25" spans="1:21">
      <c r="T25" s="171"/>
      <c r="U25" s="171"/>
    </row>
    <row r="26" spans="1:21">
      <c r="C26" s="169" t="s">
        <v>376</v>
      </c>
      <c r="T26" s="171"/>
      <c r="U26" s="171"/>
    </row>
    <row r="27" spans="1:21">
      <c r="A27" s="164" t="s">
        <v>619</v>
      </c>
      <c r="C27" s="164" t="s">
        <v>330</v>
      </c>
      <c r="E27" s="164" t="s">
        <v>372</v>
      </c>
      <c r="F27" s="164" t="s">
        <v>375</v>
      </c>
      <c r="H27" s="164" t="s">
        <v>362</v>
      </c>
      <c r="J27" s="164">
        <v>0.95</v>
      </c>
      <c r="M27" s="164">
        <v>0.98</v>
      </c>
      <c r="T27" s="171"/>
      <c r="U27" s="171"/>
    </row>
    <row r="28" spans="1:21">
      <c r="A28" s="164" t="s">
        <v>619</v>
      </c>
      <c r="C28" s="164" t="s">
        <v>330</v>
      </c>
      <c r="E28" s="164" t="s">
        <v>344</v>
      </c>
      <c r="F28" s="164" t="s">
        <v>375</v>
      </c>
      <c r="H28" s="164" t="s">
        <v>362</v>
      </c>
      <c r="J28" s="164">
        <v>0.05</v>
      </c>
      <c r="M28" s="165">
        <v>0.02</v>
      </c>
      <c r="T28" s="171"/>
      <c r="U28" s="171"/>
    </row>
    <row r="29" spans="1:21">
      <c r="A29" s="164" t="s">
        <v>619</v>
      </c>
      <c r="C29" s="164" t="s">
        <v>374</v>
      </c>
      <c r="E29" s="164" t="s">
        <v>355</v>
      </c>
      <c r="F29" s="164" t="s">
        <v>373</v>
      </c>
      <c r="H29" s="164" t="s">
        <v>349</v>
      </c>
      <c r="J29" s="164">
        <v>0</v>
      </c>
      <c r="T29" s="171"/>
      <c r="U29" s="171"/>
    </row>
    <row r="30" spans="1:21">
      <c r="A30" s="164" t="s">
        <v>619</v>
      </c>
      <c r="C30" s="164" t="s">
        <v>374</v>
      </c>
      <c r="E30" s="164" t="s">
        <v>355</v>
      </c>
      <c r="F30" s="164" t="s">
        <v>373</v>
      </c>
      <c r="H30" s="164" t="s">
        <v>346</v>
      </c>
      <c r="J30" s="164">
        <v>0</v>
      </c>
      <c r="T30" s="171"/>
      <c r="U30" s="171"/>
    </row>
    <row r="31" spans="1:21">
      <c r="A31" s="164" t="s">
        <v>619</v>
      </c>
      <c r="C31" s="164" t="s">
        <v>374</v>
      </c>
      <c r="E31" s="164" t="s">
        <v>354</v>
      </c>
      <c r="F31" s="164" t="s">
        <v>373</v>
      </c>
      <c r="H31" s="164" t="s">
        <v>349</v>
      </c>
      <c r="J31" s="164">
        <v>0.60181005208637794</v>
      </c>
      <c r="M31" s="168">
        <f>'Bricks methodology'!U62</f>
        <v>0.95168840170259272</v>
      </c>
      <c r="T31" s="171"/>
      <c r="U31" s="171"/>
    </row>
    <row r="32" spans="1:21">
      <c r="A32" s="164" t="s">
        <v>619</v>
      </c>
      <c r="C32" s="164" t="s">
        <v>374</v>
      </c>
      <c r="E32" s="164" t="s">
        <v>354</v>
      </c>
      <c r="F32" s="164" t="s">
        <v>373</v>
      </c>
      <c r="H32" s="164" t="s">
        <v>346</v>
      </c>
      <c r="J32" s="164">
        <v>0.95</v>
      </c>
      <c r="M32" s="168">
        <f>M31*101%</f>
        <v>0.96120528571961861</v>
      </c>
      <c r="T32" s="171"/>
      <c r="U32" s="171"/>
    </row>
    <row r="33" spans="1:21">
      <c r="A33" s="164" t="s">
        <v>619</v>
      </c>
      <c r="C33" s="164" t="s">
        <v>374</v>
      </c>
      <c r="E33" s="164" t="s">
        <v>353</v>
      </c>
      <c r="F33" s="164" t="s">
        <v>373</v>
      </c>
      <c r="H33" s="164" t="s">
        <v>349</v>
      </c>
      <c r="J33" s="164">
        <v>0.39818994791362217</v>
      </c>
      <c r="M33" s="168">
        <f>'Bricks methodology'!U64</f>
        <v>4.7824381851383449E-2</v>
      </c>
      <c r="T33" s="171"/>
      <c r="U33" s="171"/>
    </row>
    <row r="34" spans="1:21">
      <c r="A34" s="164" t="s">
        <v>619</v>
      </c>
      <c r="C34" s="164" t="s">
        <v>374</v>
      </c>
      <c r="E34" s="164" t="s">
        <v>353</v>
      </c>
      <c r="F34" s="164" t="s">
        <v>373</v>
      </c>
      <c r="H34" s="164" t="s">
        <v>346</v>
      </c>
      <c r="J34" s="164">
        <v>0.5</v>
      </c>
      <c r="M34" s="168">
        <f>M33*102%</f>
        <v>4.8780869488411122E-2</v>
      </c>
    </row>
    <row r="35" spans="1:21">
      <c r="A35" s="164" t="s">
        <v>619</v>
      </c>
      <c r="C35" s="164" t="s">
        <v>374</v>
      </c>
      <c r="E35" s="164" t="s">
        <v>351</v>
      </c>
      <c r="F35" s="164" t="s">
        <v>373</v>
      </c>
      <c r="H35" s="164" t="s">
        <v>349</v>
      </c>
      <c r="J35" s="168">
        <v>0</v>
      </c>
    </row>
    <row r="36" spans="1:21">
      <c r="A36" s="164" t="s">
        <v>619</v>
      </c>
      <c r="C36" s="164" t="s">
        <v>374</v>
      </c>
      <c r="E36" s="164" t="s">
        <v>351</v>
      </c>
      <c r="F36" s="164" t="s">
        <v>373</v>
      </c>
      <c r="H36" s="164" t="s">
        <v>346</v>
      </c>
      <c r="J36" s="168">
        <v>0</v>
      </c>
    </row>
    <row r="37" spans="1:21">
      <c r="A37" s="164" t="s">
        <v>619</v>
      </c>
      <c r="C37" s="164" t="s">
        <v>328</v>
      </c>
      <c r="E37" s="164" t="s">
        <v>372</v>
      </c>
      <c r="F37" s="164" t="s">
        <v>371</v>
      </c>
      <c r="H37" s="164" t="s">
        <v>362</v>
      </c>
      <c r="J37" s="164">
        <v>0.95</v>
      </c>
      <c r="M37" s="168">
        <f>'Bricks methodology'!R68</f>
        <v>0.982013450553339</v>
      </c>
    </row>
    <row r="38" spans="1:21">
      <c r="A38" s="164" t="s">
        <v>619</v>
      </c>
      <c r="C38" s="164" t="s">
        <v>328</v>
      </c>
      <c r="E38" s="164" t="s">
        <v>344</v>
      </c>
      <c r="F38" s="164" t="s">
        <v>371</v>
      </c>
      <c r="H38" s="164" t="s">
        <v>362</v>
      </c>
      <c r="J38" s="164">
        <v>0.05</v>
      </c>
      <c r="M38" s="168">
        <f>1-M37</f>
        <v>1.7986549446661004E-2</v>
      </c>
    </row>
    <row r="39" spans="1:21">
      <c r="B39" s="164" t="s">
        <v>618</v>
      </c>
      <c r="C39" s="164" t="s">
        <v>370</v>
      </c>
      <c r="E39" s="164" t="s">
        <v>355</v>
      </c>
      <c r="F39" s="164" t="s">
        <v>369</v>
      </c>
      <c r="H39" s="164" t="s">
        <v>349</v>
      </c>
      <c r="J39" s="164">
        <v>0</v>
      </c>
      <c r="M39" s="164">
        <f>J39</f>
        <v>0</v>
      </c>
    </row>
    <row r="40" spans="1:21">
      <c r="B40" s="164" t="s">
        <v>618</v>
      </c>
      <c r="C40" s="164" t="s">
        <v>370</v>
      </c>
      <c r="E40" s="164" t="s">
        <v>355</v>
      </c>
      <c r="F40" s="164" t="s">
        <v>369</v>
      </c>
      <c r="H40" s="164" t="s">
        <v>346</v>
      </c>
      <c r="J40" s="164">
        <v>0</v>
      </c>
      <c r="M40" s="164">
        <f>J40</f>
        <v>0</v>
      </c>
    </row>
    <row r="41" spans="1:21">
      <c r="B41" s="164" t="s">
        <v>618</v>
      </c>
      <c r="C41" s="164" t="s">
        <v>370</v>
      </c>
      <c r="E41" s="164" t="s">
        <v>354</v>
      </c>
      <c r="F41" s="164" t="s">
        <v>369</v>
      </c>
      <c r="H41" s="164" t="s">
        <v>349</v>
      </c>
      <c r="J41" s="164">
        <v>0.95</v>
      </c>
      <c r="M41" s="168">
        <f>'Cement Methodology'!F135</f>
        <v>0.71332285306249943</v>
      </c>
    </row>
    <row r="42" spans="1:21">
      <c r="B42" s="164" t="s">
        <v>618</v>
      </c>
      <c r="C42" s="164" t="s">
        <v>370</v>
      </c>
      <c r="E42" s="164" t="s">
        <v>354</v>
      </c>
      <c r="F42" s="164" t="s">
        <v>369</v>
      </c>
      <c r="H42" s="164" t="s">
        <v>346</v>
      </c>
      <c r="J42" s="164">
        <v>0.95</v>
      </c>
      <c r="M42" s="168">
        <f>M41*1.01</f>
        <v>0.72045608159312446</v>
      </c>
    </row>
    <row r="43" spans="1:21">
      <c r="B43" s="164" t="s">
        <v>618</v>
      </c>
      <c r="C43" s="164" t="s">
        <v>370</v>
      </c>
      <c r="E43" s="164" t="s">
        <v>353</v>
      </c>
      <c r="F43" s="164" t="s">
        <v>369</v>
      </c>
      <c r="H43" s="164" t="s">
        <v>349</v>
      </c>
      <c r="J43" s="164">
        <v>0.05</v>
      </c>
      <c r="M43" s="168">
        <f>'Cement Methodology'!F136</f>
        <v>0.28667714693750057</v>
      </c>
    </row>
    <row r="44" spans="1:21">
      <c r="B44" s="164" t="s">
        <v>618</v>
      </c>
      <c r="C44" s="164" t="s">
        <v>370</v>
      </c>
      <c r="E44" s="164" t="s">
        <v>353</v>
      </c>
      <c r="F44" s="164" t="s">
        <v>369</v>
      </c>
      <c r="H44" s="164" t="s">
        <v>346</v>
      </c>
      <c r="J44" s="164">
        <v>0.05</v>
      </c>
      <c r="M44" s="168">
        <f>M43*1.01</f>
        <v>0.2895439184068756</v>
      </c>
    </row>
    <row r="45" spans="1:21">
      <c r="B45" s="164" t="s">
        <v>618</v>
      </c>
      <c r="C45" s="164" t="s">
        <v>370</v>
      </c>
      <c r="E45" s="164" t="s">
        <v>351</v>
      </c>
      <c r="F45" s="164" t="s">
        <v>369</v>
      </c>
      <c r="H45" s="164" t="s">
        <v>349</v>
      </c>
      <c r="J45" s="164">
        <v>0</v>
      </c>
      <c r="M45" s="168">
        <f>'Cement Methodology'!F137</f>
        <v>0</v>
      </c>
    </row>
    <row r="46" spans="1:21">
      <c r="B46" s="164" t="s">
        <v>618</v>
      </c>
      <c r="C46" s="164" t="s">
        <v>370</v>
      </c>
      <c r="E46" s="164" t="s">
        <v>351</v>
      </c>
      <c r="F46" s="164" t="s">
        <v>369</v>
      </c>
      <c r="H46" s="164" t="s">
        <v>346</v>
      </c>
      <c r="J46" s="164">
        <v>0</v>
      </c>
      <c r="M46" s="168">
        <f>M45*1.01</f>
        <v>0</v>
      </c>
    </row>
    <row r="47" spans="1:21">
      <c r="B47" s="164" t="s">
        <v>617</v>
      </c>
      <c r="C47" s="164" t="s">
        <v>335</v>
      </c>
      <c r="E47" s="164" t="s">
        <v>364</v>
      </c>
      <c r="F47" s="164" t="s">
        <v>368</v>
      </c>
      <c r="H47" s="164" t="s">
        <v>362</v>
      </c>
      <c r="J47" s="164">
        <v>0.98</v>
      </c>
      <c r="M47" s="164">
        <f t="shared" ref="M47:M56" si="0">J47</f>
        <v>0.98</v>
      </c>
    </row>
    <row r="48" spans="1:21">
      <c r="B48" s="164" t="s">
        <v>617</v>
      </c>
      <c r="C48" s="164" t="s">
        <v>335</v>
      </c>
      <c r="E48" s="164" t="s">
        <v>344</v>
      </c>
      <c r="F48" s="164" t="s">
        <v>368</v>
      </c>
      <c r="H48" s="164" t="s">
        <v>362</v>
      </c>
      <c r="J48" s="164">
        <v>0.02</v>
      </c>
      <c r="M48" s="164">
        <f t="shared" si="0"/>
        <v>0.02</v>
      </c>
    </row>
    <row r="49" spans="1:13">
      <c r="B49" s="164" t="s">
        <v>616</v>
      </c>
      <c r="C49" s="164" t="s">
        <v>334</v>
      </c>
      <c r="E49" s="164" t="s">
        <v>364</v>
      </c>
      <c r="F49" s="164" t="s">
        <v>367</v>
      </c>
      <c r="H49" s="164" t="s">
        <v>362</v>
      </c>
      <c r="J49" s="164">
        <v>0.97</v>
      </c>
      <c r="M49" s="164">
        <f t="shared" si="0"/>
        <v>0.97</v>
      </c>
    </row>
    <row r="50" spans="1:13">
      <c r="B50" s="164" t="s">
        <v>616</v>
      </c>
      <c r="C50" s="164" t="s">
        <v>334</v>
      </c>
      <c r="E50" s="164" t="s">
        <v>344</v>
      </c>
      <c r="F50" s="164" t="s">
        <v>367</v>
      </c>
      <c r="H50" s="164" t="s">
        <v>362</v>
      </c>
      <c r="J50" s="164">
        <v>0.03</v>
      </c>
      <c r="M50" s="164">
        <f t="shared" si="0"/>
        <v>0.03</v>
      </c>
    </row>
    <row r="51" spans="1:13">
      <c r="B51" s="164" t="s">
        <v>615</v>
      </c>
      <c r="C51" s="164" t="s">
        <v>322</v>
      </c>
      <c r="E51" s="164" t="s">
        <v>364</v>
      </c>
      <c r="F51" s="164" t="s">
        <v>366</v>
      </c>
      <c r="H51" s="164" t="s">
        <v>362</v>
      </c>
      <c r="J51" s="164">
        <v>0.97</v>
      </c>
      <c r="M51" s="164">
        <f t="shared" si="0"/>
        <v>0.97</v>
      </c>
    </row>
    <row r="52" spans="1:13">
      <c r="B52" s="164" t="s">
        <v>615</v>
      </c>
      <c r="C52" s="164" t="s">
        <v>322</v>
      </c>
      <c r="E52" s="164" t="s">
        <v>344</v>
      </c>
      <c r="F52" s="164" t="s">
        <v>366</v>
      </c>
      <c r="H52" s="164" t="s">
        <v>362</v>
      </c>
      <c r="J52" s="164">
        <v>0.03</v>
      </c>
      <c r="M52" s="164">
        <f t="shared" si="0"/>
        <v>0.03</v>
      </c>
    </row>
    <row r="53" spans="1:13">
      <c r="B53" s="164" t="s">
        <v>614</v>
      </c>
      <c r="C53" s="164" t="s">
        <v>333</v>
      </c>
      <c r="E53" s="164" t="s">
        <v>364</v>
      </c>
      <c r="F53" s="164" t="s">
        <v>365</v>
      </c>
      <c r="H53" s="164" t="s">
        <v>362</v>
      </c>
      <c r="J53" s="164">
        <v>0.98</v>
      </c>
      <c r="M53" s="164">
        <f t="shared" si="0"/>
        <v>0.98</v>
      </c>
    </row>
    <row r="54" spans="1:13">
      <c r="B54" s="164" t="s">
        <v>614</v>
      </c>
      <c r="C54" s="164" t="s">
        <v>333</v>
      </c>
      <c r="E54" s="164" t="s">
        <v>344</v>
      </c>
      <c r="F54" s="164" t="s">
        <v>365</v>
      </c>
      <c r="H54" s="164" t="s">
        <v>362</v>
      </c>
      <c r="J54" s="164">
        <v>0.02</v>
      </c>
      <c r="M54" s="164">
        <f t="shared" si="0"/>
        <v>0.02</v>
      </c>
    </row>
    <row r="55" spans="1:13">
      <c r="B55" s="164" t="s">
        <v>613</v>
      </c>
      <c r="C55" s="164" t="s">
        <v>319</v>
      </c>
      <c r="E55" s="164" t="s">
        <v>364</v>
      </c>
      <c r="F55" s="164" t="s">
        <v>363</v>
      </c>
      <c r="H55" s="164" t="s">
        <v>362</v>
      </c>
      <c r="J55" s="164">
        <v>0.98</v>
      </c>
      <c r="M55" s="164">
        <f t="shared" si="0"/>
        <v>0.98</v>
      </c>
    </row>
    <row r="56" spans="1:13">
      <c r="B56" s="164" t="s">
        <v>613</v>
      </c>
      <c r="C56" s="164" t="s">
        <v>319</v>
      </c>
      <c r="E56" s="164" t="s">
        <v>344</v>
      </c>
      <c r="F56" s="164" t="s">
        <v>363</v>
      </c>
      <c r="H56" s="164" t="s">
        <v>362</v>
      </c>
      <c r="J56" s="164">
        <v>0.02</v>
      </c>
      <c r="M56" s="164">
        <f t="shared" si="0"/>
        <v>0.02</v>
      </c>
    </row>
    <row r="57" spans="1:13">
      <c r="A57" s="164" t="s">
        <v>267</v>
      </c>
      <c r="C57" s="164" t="s">
        <v>317</v>
      </c>
      <c r="E57" s="164" t="s">
        <v>344</v>
      </c>
      <c r="F57" s="164" t="s">
        <v>361</v>
      </c>
      <c r="H57" s="164" t="s">
        <v>346</v>
      </c>
      <c r="J57" s="164">
        <v>0.1</v>
      </c>
    </row>
    <row r="58" spans="1:13">
      <c r="A58" s="164" t="s">
        <v>267</v>
      </c>
      <c r="C58" s="164" t="s">
        <v>317</v>
      </c>
      <c r="E58" s="164" t="s">
        <v>358</v>
      </c>
      <c r="F58" s="164" t="s">
        <v>361</v>
      </c>
      <c r="H58" s="164" t="s">
        <v>346</v>
      </c>
      <c r="J58" s="164">
        <v>0.9</v>
      </c>
    </row>
    <row r="59" spans="1:13">
      <c r="A59" s="164" t="s">
        <v>267</v>
      </c>
      <c r="C59" s="164" t="s">
        <v>360</v>
      </c>
      <c r="E59" s="164" t="s">
        <v>355</v>
      </c>
      <c r="F59" s="164" t="s">
        <v>359</v>
      </c>
      <c r="H59" s="164" t="s">
        <v>349</v>
      </c>
      <c r="J59" s="164">
        <v>0</v>
      </c>
    </row>
    <row r="60" spans="1:13">
      <c r="A60" s="164" t="s">
        <v>267</v>
      </c>
      <c r="C60" s="164" t="s">
        <v>360</v>
      </c>
      <c r="E60" s="164" t="s">
        <v>355</v>
      </c>
      <c r="F60" s="164" t="s">
        <v>359</v>
      </c>
      <c r="H60" s="164" t="s">
        <v>346</v>
      </c>
      <c r="J60" s="164">
        <v>0</v>
      </c>
    </row>
    <row r="61" spans="1:13">
      <c r="A61" s="164" t="s">
        <v>267</v>
      </c>
      <c r="C61" s="164" t="s">
        <v>360</v>
      </c>
      <c r="E61" s="164" t="s">
        <v>354</v>
      </c>
      <c r="F61" s="164" t="s">
        <v>359</v>
      </c>
      <c r="H61" s="164" t="s">
        <v>349</v>
      </c>
      <c r="J61" s="164">
        <v>0.22445847917974948</v>
      </c>
      <c r="M61" s="164">
        <f>'Glass methodology'!E34</f>
        <v>0.22450000000000001</v>
      </c>
    </row>
    <row r="62" spans="1:13">
      <c r="A62" s="164" t="s">
        <v>267</v>
      </c>
      <c r="C62" s="164" t="s">
        <v>360</v>
      </c>
      <c r="E62" s="164" t="s">
        <v>354</v>
      </c>
      <c r="F62" s="164" t="s">
        <v>359</v>
      </c>
      <c r="H62" s="164" t="s">
        <v>346</v>
      </c>
      <c r="J62" s="164">
        <v>0.5</v>
      </c>
      <c r="M62" s="164">
        <f>M61*101%</f>
        <v>0.226745</v>
      </c>
    </row>
    <row r="63" spans="1:13">
      <c r="A63" s="164" t="s">
        <v>267</v>
      </c>
      <c r="C63" s="164" t="s">
        <v>360</v>
      </c>
      <c r="E63" s="164" t="s">
        <v>353</v>
      </c>
      <c r="F63" s="164" t="s">
        <v>359</v>
      </c>
      <c r="H63" s="164" t="s">
        <v>349</v>
      </c>
      <c r="J63" s="164">
        <v>0.77554152082025052</v>
      </c>
      <c r="M63" s="164">
        <f>'Glass methodology'!E35</f>
        <v>0.77550000000000008</v>
      </c>
    </row>
    <row r="64" spans="1:13">
      <c r="A64" s="164" t="s">
        <v>267</v>
      </c>
      <c r="C64" s="164" t="s">
        <v>360</v>
      </c>
      <c r="E64" s="164" t="s">
        <v>353</v>
      </c>
      <c r="F64" s="164" t="s">
        <v>359</v>
      </c>
      <c r="H64" s="164" t="s">
        <v>346</v>
      </c>
      <c r="J64" s="164">
        <v>0.85</v>
      </c>
      <c r="M64" s="164">
        <f>M63*101%</f>
        <v>0.78325500000000003</v>
      </c>
    </row>
    <row r="65" spans="1:15">
      <c r="A65" s="164" t="s">
        <v>267</v>
      </c>
      <c r="C65" s="164" t="s">
        <v>360</v>
      </c>
      <c r="E65" s="164" t="s">
        <v>351</v>
      </c>
      <c r="F65" s="164" t="s">
        <v>359</v>
      </c>
      <c r="H65" s="164" t="s">
        <v>349</v>
      </c>
      <c r="J65" s="164">
        <v>0</v>
      </c>
    </row>
    <row r="66" spans="1:15">
      <c r="A66" s="164" t="s">
        <v>267</v>
      </c>
      <c r="C66" s="164" t="s">
        <v>360</v>
      </c>
      <c r="E66" s="164" t="s">
        <v>351</v>
      </c>
      <c r="F66" s="164" t="s">
        <v>359</v>
      </c>
      <c r="H66" s="164" t="s">
        <v>346</v>
      </c>
      <c r="J66" s="164">
        <v>0</v>
      </c>
    </row>
    <row r="67" spans="1:15">
      <c r="A67" s="164" t="s">
        <v>267</v>
      </c>
      <c r="C67" s="164" t="s">
        <v>316</v>
      </c>
      <c r="E67" s="164" t="s">
        <v>344</v>
      </c>
      <c r="F67" s="164" t="s">
        <v>357</v>
      </c>
      <c r="H67" s="164" t="s">
        <v>346</v>
      </c>
      <c r="J67" s="164">
        <v>0.1</v>
      </c>
      <c r="M67" s="170">
        <f>'Glass methodology'!G33</f>
        <v>4.5049744301551154E-4</v>
      </c>
    </row>
    <row r="68" spans="1:15">
      <c r="A68" s="164" t="s">
        <v>267</v>
      </c>
      <c r="C68" s="164" t="s">
        <v>316</v>
      </c>
      <c r="E68" s="164" t="s">
        <v>358</v>
      </c>
      <c r="F68" s="164" t="s">
        <v>357</v>
      </c>
      <c r="H68" s="164" t="s">
        <v>346</v>
      </c>
      <c r="J68" s="164">
        <v>0.9</v>
      </c>
      <c r="M68" s="164">
        <f>'Glass methodology'!G36</f>
        <v>0.99954950255698449</v>
      </c>
    </row>
    <row r="69" spans="1:15">
      <c r="C69" s="164" t="s">
        <v>315</v>
      </c>
      <c r="E69" s="164" t="s">
        <v>344</v>
      </c>
      <c r="F69" s="164" t="s">
        <v>356</v>
      </c>
      <c r="H69" s="164" t="s">
        <v>349</v>
      </c>
      <c r="J69" s="164">
        <v>0.06</v>
      </c>
      <c r="M69" s="164">
        <f t="shared" ref="M69:M80" si="1">J69</f>
        <v>0.06</v>
      </c>
      <c r="O69" s="164" t="s">
        <v>612</v>
      </c>
    </row>
    <row r="70" spans="1:15">
      <c r="C70" s="164" t="s">
        <v>315</v>
      </c>
      <c r="E70" s="164" t="s">
        <v>348</v>
      </c>
      <c r="F70" s="164" t="s">
        <v>356</v>
      </c>
      <c r="H70" s="164" t="s">
        <v>346</v>
      </c>
      <c r="J70" s="164">
        <v>0.94</v>
      </c>
      <c r="M70" s="164">
        <f t="shared" si="1"/>
        <v>0.94</v>
      </c>
    </row>
    <row r="71" spans="1:15">
      <c r="C71" s="164" t="s">
        <v>352</v>
      </c>
      <c r="E71" s="164" t="s">
        <v>355</v>
      </c>
      <c r="F71" s="164" t="s">
        <v>350</v>
      </c>
      <c r="H71" s="164" t="s">
        <v>349</v>
      </c>
      <c r="J71" s="164">
        <v>0</v>
      </c>
      <c r="M71" s="164">
        <f t="shared" si="1"/>
        <v>0</v>
      </c>
    </row>
    <row r="72" spans="1:15">
      <c r="C72" s="164" t="s">
        <v>352</v>
      </c>
      <c r="E72" s="164" t="s">
        <v>355</v>
      </c>
      <c r="F72" s="164" t="s">
        <v>350</v>
      </c>
      <c r="H72" s="164" t="s">
        <v>346</v>
      </c>
      <c r="J72" s="164">
        <v>0</v>
      </c>
      <c r="M72" s="164">
        <f t="shared" si="1"/>
        <v>0</v>
      </c>
    </row>
    <row r="73" spans="1:15">
      <c r="C73" s="164" t="s">
        <v>352</v>
      </c>
      <c r="E73" s="164" t="s">
        <v>354</v>
      </c>
      <c r="F73" s="164" t="s">
        <v>350</v>
      </c>
      <c r="H73" s="164" t="s">
        <v>349</v>
      </c>
      <c r="J73" s="164">
        <v>0.95</v>
      </c>
      <c r="M73" s="164">
        <f t="shared" si="1"/>
        <v>0.95</v>
      </c>
    </row>
    <row r="74" spans="1:15">
      <c r="C74" s="164" t="s">
        <v>352</v>
      </c>
      <c r="E74" s="164" t="s">
        <v>354</v>
      </c>
      <c r="F74" s="164" t="s">
        <v>350</v>
      </c>
      <c r="H74" s="164" t="s">
        <v>346</v>
      </c>
      <c r="J74" s="164">
        <v>0.95</v>
      </c>
      <c r="M74" s="164">
        <f t="shared" si="1"/>
        <v>0.95</v>
      </c>
    </row>
    <row r="75" spans="1:15">
      <c r="C75" s="164" t="s">
        <v>352</v>
      </c>
      <c r="E75" s="164" t="s">
        <v>353</v>
      </c>
      <c r="F75" s="164" t="s">
        <v>350</v>
      </c>
      <c r="H75" s="164" t="s">
        <v>349</v>
      </c>
      <c r="J75" s="164">
        <v>0</v>
      </c>
      <c r="M75" s="164">
        <f t="shared" si="1"/>
        <v>0</v>
      </c>
    </row>
    <row r="76" spans="1:15">
      <c r="C76" s="164" t="s">
        <v>352</v>
      </c>
      <c r="E76" s="164" t="s">
        <v>353</v>
      </c>
      <c r="F76" s="164" t="s">
        <v>350</v>
      </c>
      <c r="H76" s="164" t="s">
        <v>346</v>
      </c>
      <c r="J76" s="164">
        <v>0.05</v>
      </c>
      <c r="M76" s="164">
        <f t="shared" si="1"/>
        <v>0.05</v>
      </c>
    </row>
    <row r="77" spans="1:15">
      <c r="C77" s="164" t="s">
        <v>352</v>
      </c>
      <c r="E77" s="164" t="s">
        <v>351</v>
      </c>
      <c r="F77" s="164" t="s">
        <v>350</v>
      </c>
      <c r="H77" s="164" t="s">
        <v>349</v>
      </c>
      <c r="J77" s="164">
        <v>0</v>
      </c>
      <c r="M77" s="164">
        <f t="shared" si="1"/>
        <v>0</v>
      </c>
    </row>
    <row r="78" spans="1:15">
      <c r="C78" s="164" t="s">
        <v>352</v>
      </c>
      <c r="E78" s="164" t="s">
        <v>351</v>
      </c>
      <c r="F78" s="164" t="s">
        <v>350</v>
      </c>
      <c r="H78" s="164" t="s">
        <v>346</v>
      </c>
      <c r="J78" s="164">
        <v>0</v>
      </c>
      <c r="M78" s="164">
        <f t="shared" si="1"/>
        <v>0</v>
      </c>
    </row>
    <row r="79" spans="1:15">
      <c r="C79" s="164" t="s">
        <v>313</v>
      </c>
      <c r="E79" s="164" t="s">
        <v>344</v>
      </c>
      <c r="F79" s="164" t="s">
        <v>347</v>
      </c>
      <c r="H79" s="164" t="s">
        <v>349</v>
      </c>
      <c r="J79" s="164">
        <v>0.06</v>
      </c>
      <c r="M79" s="164">
        <f t="shared" si="1"/>
        <v>0.06</v>
      </c>
    </row>
    <row r="80" spans="1:15">
      <c r="C80" s="164" t="s">
        <v>313</v>
      </c>
      <c r="E80" s="164" t="s">
        <v>348</v>
      </c>
      <c r="F80" s="164" t="s">
        <v>347</v>
      </c>
      <c r="H80" s="164" t="s">
        <v>346</v>
      </c>
      <c r="J80" s="164">
        <v>0.94</v>
      </c>
      <c r="M80" s="164">
        <f t="shared" si="1"/>
        <v>0.94</v>
      </c>
    </row>
    <row r="83" spans="2:15">
      <c r="B83" s="169" t="s">
        <v>450</v>
      </c>
    </row>
    <row r="84" spans="2:15">
      <c r="C84" s="164" t="s">
        <v>337</v>
      </c>
      <c r="E84" s="164" t="s">
        <v>344</v>
      </c>
      <c r="M84" s="168">
        <f>'Cement Methodology'!I154</f>
        <v>0.18602801087854343</v>
      </c>
    </row>
    <row r="85" spans="2:15">
      <c r="C85" s="164" t="s">
        <v>327</v>
      </c>
      <c r="E85" s="164" t="s">
        <v>344</v>
      </c>
      <c r="M85" s="168">
        <f>'Cement Methodology'!J154</f>
        <v>0.13380962186000489</v>
      </c>
    </row>
    <row r="86" spans="2:15">
      <c r="C86" s="164" t="s">
        <v>332</v>
      </c>
      <c r="E86" s="164" t="s">
        <v>344</v>
      </c>
      <c r="M86" s="168">
        <f>'Cement Methodology'!D154</f>
        <v>7.941546663236064E-2</v>
      </c>
    </row>
    <row r="87" spans="2:15">
      <c r="C87" s="164" t="s">
        <v>318</v>
      </c>
      <c r="E87" s="164" t="s">
        <v>344</v>
      </c>
      <c r="M87" s="168">
        <f>'Cement Methodology'!E154</f>
        <v>5.9380286123511664E-2</v>
      </c>
    </row>
    <row r="89" spans="2:15">
      <c r="B89" s="164" t="s">
        <v>341</v>
      </c>
      <c r="M89" s="168"/>
    </row>
    <row r="90" spans="2:15">
      <c r="C90" s="164" t="s">
        <v>317</v>
      </c>
      <c r="F90" s="164" t="s">
        <v>410</v>
      </c>
      <c r="J90" s="164">
        <f>J91</f>
        <v>103.99940000000002</v>
      </c>
      <c r="M90" s="164">
        <f>J90</f>
        <v>103.99940000000002</v>
      </c>
    </row>
    <row r="91" spans="2:15">
      <c r="C91" s="164" t="s">
        <v>316</v>
      </c>
      <c r="F91" s="164" t="s">
        <v>410</v>
      </c>
      <c r="J91" s="164">
        <f>'Glass methodology'!D42</f>
        <v>103.99940000000002</v>
      </c>
      <c r="M91" s="164">
        <f>J91</f>
        <v>103.99940000000002</v>
      </c>
    </row>
    <row r="92" spans="2:15">
      <c r="C92" s="164" t="s">
        <v>335</v>
      </c>
      <c r="F92" s="164" t="s">
        <v>410</v>
      </c>
      <c r="J92" s="164">
        <v>520</v>
      </c>
    </row>
    <row r="93" spans="2:15">
      <c r="C93" s="164" t="s">
        <v>322</v>
      </c>
      <c r="F93" s="164" t="s">
        <v>410</v>
      </c>
      <c r="J93" s="164">
        <v>520</v>
      </c>
    </row>
    <row r="94" spans="2:15">
      <c r="C94" s="164" t="s">
        <v>333</v>
      </c>
      <c r="F94" s="164" t="s">
        <v>410</v>
      </c>
      <c r="J94" s="164">
        <v>520</v>
      </c>
      <c r="O94" s="164" t="s">
        <v>611</v>
      </c>
    </row>
    <row r="95" spans="2:15">
      <c r="C95" s="164" t="s">
        <v>319</v>
      </c>
      <c r="F95" s="164" t="s">
        <v>410</v>
      </c>
      <c r="J95" s="164">
        <v>520</v>
      </c>
    </row>
    <row r="96" spans="2:15">
      <c r="C96" s="164" t="s">
        <v>316</v>
      </c>
      <c r="F96" s="164" t="s">
        <v>410</v>
      </c>
      <c r="J96" s="164">
        <v>103.99</v>
      </c>
    </row>
    <row r="97" spans="2:10">
      <c r="C97" s="164" t="s">
        <v>315</v>
      </c>
      <c r="F97" s="164" t="s">
        <v>410</v>
      </c>
      <c r="J97" s="164">
        <f>J98</f>
        <v>768</v>
      </c>
    </row>
    <row r="98" spans="2:10">
      <c r="C98" s="164" t="s">
        <v>313</v>
      </c>
      <c r="F98" s="164" t="s">
        <v>410</v>
      </c>
      <c r="J98" s="164">
        <v>768</v>
      </c>
    </row>
    <row r="100" spans="2:10">
      <c r="B100" s="164" t="s">
        <v>339</v>
      </c>
    </row>
    <row r="101" spans="2:10">
      <c r="C101" s="164" t="s">
        <v>607</v>
      </c>
      <c r="J101" s="167">
        <f>'Cement Methodology'!P63</f>
        <v>0.61913564202134952</v>
      </c>
    </row>
    <row r="102" spans="2:10">
      <c r="C102" s="164" t="s">
        <v>610</v>
      </c>
      <c r="J102" s="167">
        <f>'Cement Methodology'!P64</f>
        <v>0.38086435797865048</v>
      </c>
    </row>
    <row r="104" spans="2:10">
      <c r="C104" s="164" t="s">
        <v>609</v>
      </c>
      <c r="J104" s="167">
        <f>'Cement Methodology'!P35</f>
        <v>0.62</v>
      </c>
    </row>
    <row r="105" spans="2:10">
      <c r="C105" s="164" t="s">
        <v>608</v>
      </c>
      <c r="J105" s="167">
        <f>'Cement Methodology'!P36</f>
        <v>0.38</v>
      </c>
    </row>
    <row r="109" spans="2:10">
      <c r="B109" s="164" t="s">
        <v>338</v>
      </c>
    </row>
    <row r="110" spans="2:10">
      <c r="C110" s="164" t="s">
        <v>607</v>
      </c>
      <c r="J110" s="166">
        <f>'Cement Methodology'!I63</f>
        <v>6.6373771795010361</v>
      </c>
    </row>
    <row r="111" spans="2:10">
      <c r="C111" s="164" t="s">
        <v>606</v>
      </c>
      <c r="J111" s="166">
        <f>'Cement Methodology'!I64</f>
        <v>4.0830154598750061</v>
      </c>
    </row>
    <row r="112" spans="2:10">
      <c r="C112" s="164" t="s">
        <v>605</v>
      </c>
      <c r="E112" s="164" t="s">
        <v>604</v>
      </c>
      <c r="J112" s="166">
        <f>'Cement Methodology'!I45</f>
        <v>0.84180945039565913</v>
      </c>
    </row>
    <row r="113" spans="3:10">
      <c r="C113" s="164" t="s">
        <v>603</v>
      </c>
      <c r="E113" s="164" t="s">
        <v>602</v>
      </c>
      <c r="J113" s="166">
        <f>'Cement Methodology'!I46</f>
        <v>7.3734394028631813</v>
      </c>
    </row>
    <row r="114" spans="3:10">
      <c r="C114" s="164" t="s">
        <v>601</v>
      </c>
      <c r="E114" s="164" t="s">
        <v>600</v>
      </c>
      <c r="J114" s="166">
        <f>'Cement Methodology'!I47</f>
        <v>2.5051437861172028</v>
      </c>
    </row>
    <row r="115" spans="3:10">
      <c r="C115" s="164" t="s">
        <v>599</v>
      </c>
      <c r="J115" s="165">
        <f>'Cement Methodology'!I35</f>
        <v>9.1511757457862171</v>
      </c>
    </row>
    <row r="116" spans="3:10">
      <c r="C116" s="164" t="s">
        <v>598</v>
      </c>
      <c r="J116" s="165">
        <f>'Cement Methodology'!I36</f>
        <v>5.6087851345141324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C01004-0C7E-4394-97DE-C6EC6555CF36}">
  <dimension ref="A2:Q154"/>
  <sheetViews>
    <sheetView topLeftCell="A15" workbookViewId="0">
      <selection activeCell="I30" sqref="I30"/>
    </sheetView>
  </sheetViews>
  <sheetFormatPr defaultColWidth="9" defaultRowHeight="15"/>
  <cols>
    <col min="1" max="1" width="9" style="164"/>
    <col min="2" max="2" width="25" style="164" customWidth="1"/>
    <col min="3" max="3" width="12.5" style="164" customWidth="1"/>
    <col min="4" max="4" width="10.25" style="164" customWidth="1"/>
    <col min="5" max="6" width="9.5" style="164" customWidth="1"/>
    <col min="7" max="8" width="11.125" style="164" customWidth="1"/>
    <col min="9" max="10" width="9" style="164"/>
    <col min="11" max="11" width="11.75" style="164" customWidth="1"/>
    <col min="12" max="12" width="12.5" style="164" customWidth="1"/>
    <col min="13" max="16384" width="9" style="164"/>
  </cols>
  <sheetData>
    <row r="2" spans="2:13">
      <c r="B2" s="164" t="s">
        <v>872</v>
      </c>
    </row>
    <row r="3" spans="2:13">
      <c r="B3" s="188"/>
      <c r="C3" s="187"/>
      <c r="D3" s="187"/>
      <c r="E3" s="187"/>
      <c r="F3" s="187"/>
      <c r="G3" s="187"/>
      <c r="H3" s="187"/>
      <c r="I3" s="187"/>
      <c r="J3" s="187"/>
      <c r="K3" s="187"/>
      <c r="L3" s="187"/>
      <c r="M3" s="186"/>
    </row>
    <row r="4" spans="2:13">
      <c r="B4" s="179"/>
      <c r="D4" s="368" t="s">
        <v>871</v>
      </c>
      <c r="E4" s="368"/>
      <c r="F4" s="368"/>
      <c r="G4" s="368"/>
      <c r="H4" s="368"/>
      <c r="I4" s="368"/>
      <c r="J4" s="368" t="s">
        <v>870</v>
      </c>
      <c r="K4" s="368"/>
      <c r="L4" s="368"/>
      <c r="M4" s="178"/>
    </row>
    <row r="5" spans="2:13">
      <c r="B5" s="179"/>
      <c r="D5" s="364" t="s">
        <v>798</v>
      </c>
      <c r="E5" s="369"/>
      <c r="F5" s="370" t="s">
        <v>796</v>
      </c>
      <c r="G5" s="364"/>
      <c r="H5" s="369"/>
      <c r="I5" s="370" t="s">
        <v>797</v>
      </c>
      <c r="J5" s="369"/>
      <c r="K5" s="364" t="s">
        <v>796</v>
      </c>
      <c r="L5" s="364"/>
      <c r="M5" s="178"/>
    </row>
    <row r="6" spans="2:13" ht="30">
      <c r="B6" s="179"/>
      <c r="D6" s="273" t="s">
        <v>795</v>
      </c>
      <c r="E6" s="272" t="s">
        <v>794</v>
      </c>
      <c r="F6" s="271" t="s">
        <v>605</v>
      </c>
      <c r="G6" s="269" t="s">
        <v>603</v>
      </c>
      <c r="H6" s="270" t="s">
        <v>601</v>
      </c>
      <c r="I6" s="271" t="s">
        <v>795</v>
      </c>
      <c r="J6" s="270" t="s">
        <v>794</v>
      </c>
      <c r="K6" s="269" t="s">
        <v>603</v>
      </c>
      <c r="L6" s="269" t="s">
        <v>601</v>
      </c>
      <c r="M6" s="178"/>
    </row>
    <row r="7" spans="2:13">
      <c r="B7" s="306" t="s">
        <v>869</v>
      </c>
      <c r="C7" s="304" t="s">
        <v>92</v>
      </c>
      <c r="D7" s="304" t="s">
        <v>868</v>
      </c>
      <c r="E7" s="305" t="s">
        <v>867</v>
      </c>
      <c r="F7" s="306" t="s">
        <v>604</v>
      </c>
      <c r="G7" s="304" t="s">
        <v>602</v>
      </c>
      <c r="H7" s="305" t="s">
        <v>600</v>
      </c>
      <c r="I7" s="306" t="s">
        <v>866</v>
      </c>
      <c r="J7" s="305" t="s">
        <v>865</v>
      </c>
      <c r="K7" s="304" t="s">
        <v>864</v>
      </c>
      <c r="L7" s="304" t="s">
        <v>863</v>
      </c>
      <c r="M7" s="178"/>
    </row>
    <row r="8" spans="2:13">
      <c r="B8" s="262" t="s">
        <v>862</v>
      </c>
      <c r="C8" s="268" t="s">
        <v>788</v>
      </c>
      <c r="D8" s="301">
        <v>11.1</v>
      </c>
      <c r="E8" s="291">
        <v>6.8282200000000008</v>
      </c>
      <c r="F8" s="300">
        <v>0.83000000000000007</v>
      </c>
      <c r="G8" s="301">
        <v>7.27</v>
      </c>
      <c r="H8" s="291">
        <v>2.4700000000000002</v>
      </c>
      <c r="I8" s="300">
        <v>8.191749999999999</v>
      </c>
      <c r="J8" s="291">
        <v>5.0207500000000005</v>
      </c>
      <c r="K8" s="301">
        <v>0</v>
      </c>
      <c r="L8" s="301">
        <v>0</v>
      </c>
      <c r="M8" s="178"/>
    </row>
    <row r="9" spans="2:13">
      <c r="B9" s="262" t="s">
        <v>861</v>
      </c>
      <c r="C9" s="261" t="s">
        <v>396</v>
      </c>
      <c r="D9" s="268">
        <v>0.95</v>
      </c>
      <c r="E9" s="286">
        <v>0.95</v>
      </c>
      <c r="F9" s="262">
        <v>0.95</v>
      </c>
      <c r="G9" s="268">
        <v>0.95</v>
      </c>
      <c r="H9" s="286">
        <v>0.95</v>
      </c>
      <c r="I9" s="262">
        <v>0.95</v>
      </c>
      <c r="J9" s="178">
        <v>0.95</v>
      </c>
      <c r="K9" s="268">
        <v>0.95</v>
      </c>
      <c r="L9" s="268">
        <v>0.95</v>
      </c>
      <c r="M9" s="178"/>
    </row>
    <row r="10" spans="2:13">
      <c r="B10" s="262" t="s">
        <v>860</v>
      </c>
      <c r="C10" s="268" t="s">
        <v>689</v>
      </c>
      <c r="D10" s="303">
        <v>8.7600000000000011E-2</v>
      </c>
      <c r="E10" s="302">
        <v>6.5500000000000003E-2</v>
      </c>
      <c r="F10" s="300">
        <v>4.29</v>
      </c>
      <c r="G10" s="301">
        <v>3.4791999999999996</v>
      </c>
      <c r="H10" s="291">
        <v>3.1936</v>
      </c>
      <c r="I10" s="300">
        <v>0.20520000000000002</v>
      </c>
      <c r="J10" s="298">
        <v>0.14759999999999998</v>
      </c>
      <c r="K10" s="263"/>
      <c r="L10" s="263"/>
      <c r="M10" s="178"/>
    </row>
    <row r="11" spans="2:13">
      <c r="B11" s="262" t="s">
        <v>859</v>
      </c>
      <c r="C11" s="268" t="s">
        <v>689</v>
      </c>
      <c r="D11" s="263"/>
      <c r="E11" s="293"/>
      <c r="F11" s="292"/>
      <c r="G11" s="263"/>
      <c r="H11" s="293"/>
      <c r="I11" s="292"/>
      <c r="J11" s="293"/>
      <c r="K11" s="297">
        <v>3.2</v>
      </c>
      <c r="L11" s="297">
        <v>3</v>
      </c>
      <c r="M11" s="178"/>
    </row>
    <row r="12" spans="2:13">
      <c r="B12" s="296" t="s">
        <v>858</v>
      </c>
      <c r="C12" s="294"/>
      <c r="D12" s="294"/>
      <c r="E12" s="295"/>
      <c r="F12" s="296"/>
      <c r="G12" s="294"/>
      <c r="H12" s="295"/>
      <c r="I12" s="296"/>
      <c r="J12" s="295"/>
      <c r="K12" s="294"/>
      <c r="L12" s="294"/>
      <c r="M12" s="178"/>
    </row>
    <row r="13" spans="2:13">
      <c r="B13" s="262" t="s">
        <v>683</v>
      </c>
      <c r="C13" s="261" t="s">
        <v>396</v>
      </c>
      <c r="D13" s="268">
        <v>0</v>
      </c>
      <c r="E13" s="286">
        <v>0</v>
      </c>
      <c r="F13" s="299">
        <v>0.97902097902097907</v>
      </c>
      <c r="G13" s="297">
        <v>0.97723614624051502</v>
      </c>
      <c r="H13" s="298">
        <v>0.97069138276553102</v>
      </c>
      <c r="I13" s="262">
        <v>0</v>
      </c>
      <c r="J13" s="286">
        <v>0</v>
      </c>
      <c r="K13" s="297">
        <v>0.97723614624051502</v>
      </c>
      <c r="L13" s="297">
        <v>0.97069138276553102</v>
      </c>
      <c r="M13" s="178"/>
    </row>
    <row r="14" spans="2:13">
      <c r="B14" s="262" t="s">
        <v>106</v>
      </c>
      <c r="C14" s="261" t="s">
        <v>396</v>
      </c>
      <c r="D14" s="268">
        <v>1</v>
      </c>
      <c r="E14" s="286">
        <v>1</v>
      </c>
      <c r="F14" s="299">
        <v>2.097902097902098E-2</v>
      </c>
      <c r="G14" s="297">
        <v>2.2763853759484941E-2</v>
      </c>
      <c r="H14" s="298">
        <v>2.9308617234468939E-2</v>
      </c>
      <c r="I14" s="262">
        <v>1</v>
      </c>
      <c r="J14" s="286">
        <v>1</v>
      </c>
      <c r="K14" s="297">
        <v>2.2763853759484941E-2</v>
      </c>
      <c r="L14" s="297">
        <v>2.9308617234468939E-2</v>
      </c>
      <c r="M14" s="178"/>
    </row>
    <row r="15" spans="2:13">
      <c r="B15" s="296" t="s">
        <v>857</v>
      </c>
      <c r="C15" s="294"/>
      <c r="D15" s="294"/>
      <c r="E15" s="295"/>
      <c r="F15" s="296"/>
      <c r="G15" s="294"/>
      <c r="H15" s="295"/>
      <c r="I15" s="296"/>
      <c r="J15" s="295"/>
      <c r="K15" s="294"/>
      <c r="L15" s="294"/>
      <c r="M15" s="178"/>
    </row>
    <row r="16" spans="2:13">
      <c r="B16" s="262" t="s">
        <v>856</v>
      </c>
      <c r="C16" s="268" t="s">
        <v>853</v>
      </c>
      <c r="D16" s="263"/>
      <c r="E16" s="291">
        <v>27.797133743778851</v>
      </c>
      <c r="F16" s="292"/>
      <c r="G16" s="263"/>
      <c r="H16" s="293"/>
      <c r="I16" s="292"/>
      <c r="J16" s="291">
        <v>20.978968863229323</v>
      </c>
      <c r="K16" s="290">
        <v>2251.8515656115642</v>
      </c>
      <c r="L16" s="290">
        <v>1893.9671995443582</v>
      </c>
      <c r="M16" s="178"/>
    </row>
    <row r="17" spans="2:13">
      <c r="B17" s="262" t="s">
        <v>855</v>
      </c>
      <c r="C17" s="268" t="s">
        <v>853</v>
      </c>
      <c r="D17" s="287" t="s">
        <v>396</v>
      </c>
      <c r="E17" s="288" t="s">
        <v>396</v>
      </c>
      <c r="F17" s="289" t="s">
        <v>396</v>
      </c>
      <c r="G17" s="287" t="s">
        <v>396</v>
      </c>
      <c r="H17" s="288" t="s">
        <v>396</v>
      </c>
      <c r="I17" s="289" t="s">
        <v>396</v>
      </c>
      <c r="J17" s="288" t="s">
        <v>396</v>
      </c>
      <c r="K17" s="287" t="s">
        <v>396</v>
      </c>
      <c r="L17" s="287" t="s">
        <v>396</v>
      </c>
      <c r="M17" s="178"/>
    </row>
    <row r="18" spans="2:13">
      <c r="B18" s="262" t="s">
        <v>854</v>
      </c>
      <c r="C18" s="268" t="s">
        <v>853</v>
      </c>
      <c r="D18" s="287" t="s">
        <v>396</v>
      </c>
      <c r="E18" s="288" t="s">
        <v>396</v>
      </c>
      <c r="F18" s="289" t="s">
        <v>396</v>
      </c>
      <c r="G18" s="287" t="s">
        <v>396</v>
      </c>
      <c r="H18" s="288" t="s">
        <v>396</v>
      </c>
      <c r="I18" s="289" t="s">
        <v>396</v>
      </c>
      <c r="J18" s="288" t="s">
        <v>396</v>
      </c>
      <c r="K18" s="287" t="s">
        <v>396</v>
      </c>
      <c r="L18" s="287" t="s">
        <v>396</v>
      </c>
      <c r="M18" s="178"/>
    </row>
    <row r="19" spans="2:13">
      <c r="B19" s="262" t="s">
        <v>852</v>
      </c>
      <c r="C19" s="268" t="s">
        <v>851</v>
      </c>
      <c r="D19" s="268">
        <v>25</v>
      </c>
      <c r="E19" s="286">
        <v>25</v>
      </c>
      <c r="F19" s="262">
        <v>25</v>
      </c>
      <c r="G19" s="268">
        <v>25</v>
      </c>
      <c r="H19" s="286">
        <v>25</v>
      </c>
      <c r="I19" s="262">
        <v>25</v>
      </c>
      <c r="J19" s="286">
        <v>25</v>
      </c>
      <c r="K19" s="268">
        <v>25</v>
      </c>
      <c r="L19" s="268">
        <v>25</v>
      </c>
      <c r="M19" s="178"/>
    </row>
    <row r="20" spans="2:13">
      <c r="B20" s="179"/>
      <c r="M20" s="178"/>
    </row>
    <row r="21" spans="2:13">
      <c r="B21" s="179"/>
      <c r="M21" s="178"/>
    </row>
    <row r="22" spans="2:13">
      <c r="B22" s="177"/>
      <c r="C22" s="176"/>
      <c r="D22" s="176"/>
      <c r="E22" s="176"/>
      <c r="F22" s="176"/>
      <c r="G22" s="176"/>
      <c r="H22" s="176"/>
      <c r="I22" s="176"/>
      <c r="J22" s="176"/>
      <c r="K22" s="176"/>
      <c r="L22" s="176"/>
      <c r="M22" s="175"/>
    </row>
    <row r="25" spans="2:13">
      <c r="B25" s="164" t="s">
        <v>850</v>
      </c>
    </row>
    <row r="26" spans="2:13">
      <c r="C26" s="169">
        <v>2012</v>
      </c>
      <c r="D26" s="169">
        <v>2013</v>
      </c>
      <c r="E26" s="169">
        <v>2014</v>
      </c>
      <c r="F26" s="169">
        <v>2015</v>
      </c>
      <c r="G26" s="169">
        <v>2016</v>
      </c>
      <c r="H26" s="169">
        <v>2017</v>
      </c>
    </row>
    <row r="27" spans="2:13" ht="15.75">
      <c r="B27" s="164" t="s">
        <v>849</v>
      </c>
      <c r="C27" s="198">
        <f>'Production and Capacity'!E14/1000000</f>
        <v>8.4894200000000009</v>
      </c>
      <c r="D27" s="198">
        <f>'Production and Capacity'!F14/1000000</f>
        <v>8.9600299999999997</v>
      </c>
      <c r="E27" s="198">
        <f>'Production and Capacity'!G14/1000000</f>
        <v>8.9965100000000007</v>
      </c>
      <c r="F27" s="198">
        <f>'Production and Capacity'!H14/1000000</f>
        <v>10.00928</v>
      </c>
      <c r="G27" s="198">
        <f>'Production and Capacity'!I14/1000000</f>
        <v>10.106262175050228</v>
      </c>
      <c r="H27" s="198">
        <f>'Production and Capacity'!J14/1000000</f>
        <v>10.18437300740724</v>
      </c>
    </row>
    <row r="28" spans="2:13" ht="15.75">
      <c r="B28" s="164" t="s">
        <v>848</v>
      </c>
      <c r="C28" s="198">
        <f>'Production and Capacity'!E9/1000000</f>
        <v>12.358000000000001</v>
      </c>
      <c r="D28" s="198">
        <f>'Production and Capacity'!F9/1000000</f>
        <v>13.037000000000001</v>
      </c>
      <c r="E28" s="198">
        <f>'Production and Capacity'!G9/1000000</f>
        <v>13.099</v>
      </c>
      <c r="F28" s="198">
        <f>'Production and Capacity'!H9/1000000</f>
        <v>14.522</v>
      </c>
      <c r="G28" s="198">
        <f>'Production and Capacity'!I9/1000000</f>
        <v>14.646756775435112</v>
      </c>
      <c r="H28" s="198">
        <f>'Production and Capacity'!J9/1000000</f>
        <v>14.759960880300349</v>
      </c>
    </row>
    <row r="29" spans="2:13">
      <c r="C29" s="168"/>
      <c r="D29" s="168"/>
      <c r="E29" s="168"/>
      <c r="F29" s="168"/>
      <c r="G29" s="168"/>
      <c r="H29" s="168"/>
    </row>
    <row r="30" spans="2:13" ht="15.75">
      <c r="B30" s="164" t="s">
        <v>847</v>
      </c>
      <c r="C30" s="198">
        <f t="shared" ref="C30:H30" si="0">C27/C28</f>
        <v>0.68695743647839458</v>
      </c>
      <c r="D30" s="198">
        <f t="shared" si="0"/>
        <v>0.68727698090051381</v>
      </c>
      <c r="E30" s="198">
        <f t="shared" si="0"/>
        <v>0.68680891671119937</v>
      </c>
      <c r="F30" s="198">
        <f t="shared" si="0"/>
        <v>0.6892494146811734</v>
      </c>
      <c r="G30" s="198">
        <f t="shared" si="0"/>
        <v>0.69000000000000006</v>
      </c>
      <c r="H30" s="198">
        <f t="shared" si="0"/>
        <v>0.69</v>
      </c>
      <c r="I30" s="322">
        <f>1-H30+1%</f>
        <v>0.32000000000000006</v>
      </c>
    </row>
    <row r="31" spans="2:13">
      <c r="B31" s="164" t="s">
        <v>846</v>
      </c>
      <c r="C31" s="166">
        <f t="shared" ref="C31:H31" si="1">1/C30</f>
        <v>1.4556942641546773</v>
      </c>
      <c r="D31" s="166">
        <f t="shared" si="1"/>
        <v>1.4550174497183606</v>
      </c>
      <c r="E31" s="166">
        <f t="shared" si="1"/>
        <v>1.456009052399208</v>
      </c>
      <c r="F31" s="166">
        <f t="shared" si="1"/>
        <v>1.4508536078519134</v>
      </c>
      <c r="G31" s="166">
        <f t="shared" si="1"/>
        <v>1.4492753623188404</v>
      </c>
      <c r="H31" s="166">
        <f t="shared" si="1"/>
        <v>1.4492753623188408</v>
      </c>
      <c r="M31" s="166"/>
    </row>
    <row r="33" spans="1:17" ht="15.75">
      <c r="A33" s="275" t="s">
        <v>845</v>
      </c>
    </row>
    <row r="34" spans="1:17" ht="15.75">
      <c r="A34" s="275"/>
      <c r="B34" s="169" t="s">
        <v>829</v>
      </c>
      <c r="I34" s="284" t="s">
        <v>844</v>
      </c>
      <c r="L34" s="164" t="s">
        <v>827</v>
      </c>
    </row>
    <row r="35" spans="1:17" ht="15.75">
      <c r="B35" s="164" t="s">
        <v>842</v>
      </c>
      <c r="C35" s="198">
        <f t="shared" ref="C35:H35" si="2">C$28*$I$8/SUM($I$8:$J$8)</f>
        <v>7.6619600000000005</v>
      </c>
      <c r="D35" s="198">
        <f t="shared" si="2"/>
        <v>8.0829400000000007</v>
      </c>
      <c r="E35" s="198">
        <f t="shared" si="2"/>
        <v>8.1213800000000003</v>
      </c>
      <c r="F35" s="198">
        <f t="shared" si="2"/>
        <v>9.0036400000000008</v>
      </c>
      <c r="G35" s="198">
        <f t="shared" si="2"/>
        <v>9.0809892007697695</v>
      </c>
      <c r="H35" s="198">
        <f t="shared" si="2"/>
        <v>9.1511757457862171</v>
      </c>
      <c r="I35" s="285">
        <f>MAX(C35:H35)</f>
        <v>9.1511757457862171</v>
      </c>
      <c r="J35" s="198">
        <f>I9</f>
        <v>0.95</v>
      </c>
      <c r="L35" s="276">
        <f>D35/SUM($H$35:$H$36)</f>
        <v>0.54762611266727979</v>
      </c>
      <c r="M35" s="276">
        <f>E35/SUM($H$35:$H$36)</f>
        <v>0.55023045561315465</v>
      </c>
      <c r="N35" s="276">
        <f>F35/SUM($H$35:$H$36)</f>
        <v>0.61000432677412264</v>
      </c>
      <c r="O35" s="276">
        <f>G35/SUM($H$35:$H$36)</f>
        <v>0.61524480142016347</v>
      </c>
      <c r="P35" s="276">
        <f>H35/SUM($H$35:$H$36)</f>
        <v>0.62</v>
      </c>
    </row>
    <row r="36" spans="1:17" ht="15.75">
      <c r="B36" s="164" t="s">
        <v>794</v>
      </c>
      <c r="C36" s="198">
        <f t="shared" ref="C36:H36" si="3">C28-C35</f>
        <v>4.69604</v>
      </c>
      <c r="D36" s="198">
        <f t="shared" si="3"/>
        <v>4.9540600000000001</v>
      </c>
      <c r="E36" s="198">
        <f t="shared" si="3"/>
        <v>4.9776199999999999</v>
      </c>
      <c r="F36" s="198">
        <f t="shared" si="3"/>
        <v>5.5183599999999995</v>
      </c>
      <c r="G36" s="198">
        <f t="shared" si="3"/>
        <v>5.5657675746653421</v>
      </c>
      <c r="H36" s="198">
        <f t="shared" si="3"/>
        <v>5.6087851345141324</v>
      </c>
      <c r="I36" s="285">
        <f>MAX(C36:H36)</f>
        <v>5.6087851345141324</v>
      </c>
      <c r="J36" s="198">
        <f>J9</f>
        <v>0.95</v>
      </c>
      <c r="L36" s="276">
        <f>1-L35</f>
        <v>0.45237388733272021</v>
      </c>
      <c r="M36" s="276">
        <f>1-M35</f>
        <v>0.44976954438684535</v>
      </c>
      <c r="N36" s="276">
        <f>1-N35</f>
        <v>0.38999567322587736</v>
      </c>
      <c r="O36" s="276">
        <f>1-O35</f>
        <v>0.38475519857983653</v>
      </c>
      <c r="P36" s="276">
        <f>1-P35</f>
        <v>0.38</v>
      </c>
    </row>
    <row r="38" spans="1:17">
      <c r="B38" s="169" t="s">
        <v>843</v>
      </c>
    </row>
    <row r="39" spans="1:17">
      <c r="B39" s="164" t="s">
        <v>842</v>
      </c>
      <c r="C39" s="166">
        <f t="shared" ref="C39:H39" si="4">C35*$I$10</f>
        <v>1.5722341920000003</v>
      </c>
      <c r="D39" s="166">
        <f t="shared" si="4"/>
        <v>1.6586192880000004</v>
      </c>
      <c r="E39" s="166">
        <f t="shared" si="4"/>
        <v>1.6665071760000003</v>
      </c>
      <c r="F39" s="166">
        <f t="shared" si="4"/>
        <v>1.8475469280000003</v>
      </c>
      <c r="G39" s="166">
        <f t="shared" si="4"/>
        <v>1.8634189839979569</v>
      </c>
      <c r="H39" s="166">
        <f t="shared" si="4"/>
        <v>1.8778212630353319</v>
      </c>
      <c r="J39" s="166">
        <f>H39/H35</f>
        <v>0.20520000000000002</v>
      </c>
    </row>
    <row r="40" spans="1:17">
      <c r="B40" s="164" t="s">
        <v>794</v>
      </c>
      <c r="C40" s="166">
        <f t="shared" ref="C40:H40" si="5">C36*$J$10</f>
        <v>0.6931355039999999</v>
      </c>
      <c r="D40" s="166">
        <f t="shared" si="5"/>
        <v>0.73121925599999993</v>
      </c>
      <c r="E40" s="166">
        <f t="shared" si="5"/>
        <v>0.73469671199999986</v>
      </c>
      <c r="F40" s="166">
        <f t="shared" si="5"/>
        <v>0.81450993599999977</v>
      </c>
      <c r="G40" s="166">
        <f t="shared" si="5"/>
        <v>0.82150729402060441</v>
      </c>
      <c r="H40" s="166">
        <f t="shared" si="5"/>
        <v>0.82785668585428585</v>
      </c>
      <c r="J40" s="166">
        <f>H40/H36</f>
        <v>0.14759999999999998</v>
      </c>
    </row>
    <row r="43" spans="1:17" ht="15.75">
      <c r="A43" s="275" t="s">
        <v>841</v>
      </c>
    </row>
    <row r="44" spans="1:17" ht="15.75">
      <c r="A44" s="275"/>
      <c r="B44" s="169" t="s">
        <v>829</v>
      </c>
      <c r="I44" s="284" t="s">
        <v>840</v>
      </c>
      <c r="J44" s="164" t="s">
        <v>839</v>
      </c>
      <c r="L44" s="164" t="s">
        <v>838</v>
      </c>
    </row>
    <row r="45" spans="1:17" ht="15.75">
      <c r="B45" s="164" t="s">
        <v>837</v>
      </c>
      <c r="C45" s="166">
        <f t="shared" ref="C45:H45" si="6">C27*$F$8/SUM($F$8:$H$8)</f>
        <v>0.66662427625354792</v>
      </c>
      <c r="D45" s="166">
        <f t="shared" si="6"/>
        <v>0.70357851466414378</v>
      </c>
      <c r="E45" s="166">
        <f t="shared" si="6"/>
        <v>0.70644307473982981</v>
      </c>
      <c r="F45" s="166">
        <f t="shared" si="6"/>
        <v>0.78596995269631043</v>
      </c>
      <c r="G45" s="166">
        <f t="shared" si="6"/>
        <v>0.79358539312125731</v>
      </c>
      <c r="H45" s="166">
        <f t="shared" si="6"/>
        <v>0.79971897787587609</v>
      </c>
      <c r="I45" s="166">
        <f>MAX(C45:H45)/J45</f>
        <v>0.84180945039565913</v>
      </c>
      <c r="J45" s="167">
        <f>F9</f>
        <v>0.95</v>
      </c>
      <c r="L45" s="276">
        <f>H45/SUM($H$45:$H$47)</f>
        <v>7.8524124881740792E-2</v>
      </c>
      <c r="P45" s="164" t="s">
        <v>836</v>
      </c>
      <c r="Q45" s="166">
        <f>SUM(C63:C64)</f>
        <v>8.4894200000000009</v>
      </c>
    </row>
    <row r="46" spans="1:17" ht="15.75">
      <c r="B46" s="164" t="s">
        <v>835</v>
      </c>
      <c r="C46" s="166">
        <f t="shared" ref="C46:H46" si="7">C27*$G$8/SUM($F$8:$H$8)</f>
        <v>5.8389861305581841</v>
      </c>
      <c r="D46" s="166">
        <f t="shared" si="7"/>
        <v>6.1626696404919583</v>
      </c>
      <c r="E46" s="166">
        <f t="shared" si="7"/>
        <v>6.1877604257332077</v>
      </c>
      <c r="F46" s="166">
        <f t="shared" si="7"/>
        <v>6.8843392242194881</v>
      </c>
      <c r="G46" s="166">
        <f t="shared" si="7"/>
        <v>6.9510431421584808</v>
      </c>
      <c r="H46" s="166">
        <f t="shared" si="7"/>
        <v>7.0047674327200218</v>
      </c>
      <c r="I46" s="166">
        <f>MAX(C46:H46)/J46</f>
        <v>7.3734394028631813</v>
      </c>
      <c r="J46" s="167">
        <f>G9</f>
        <v>0.95</v>
      </c>
      <c r="L46" s="276">
        <f>H46/SUM($H$45:$H$47)</f>
        <v>0.68779564806054871</v>
      </c>
      <c r="P46" s="164" t="s">
        <v>834</v>
      </c>
      <c r="Q46" s="166">
        <f>SUM(C45:C47)</f>
        <v>8.4894200000000009</v>
      </c>
    </row>
    <row r="47" spans="1:17" ht="15.75">
      <c r="B47" s="164" t="s">
        <v>833</v>
      </c>
      <c r="C47" s="166">
        <f t="shared" ref="C47:H47" si="8">C27-SUM(C45:C46)</f>
        <v>1.9838095931882691</v>
      </c>
      <c r="D47" s="166">
        <f t="shared" si="8"/>
        <v>2.0937818448438978</v>
      </c>
      <c r="E47" s="166">
        <f t="shared" si="8"/>
        <v>2.1023064995269634</v>
      </c>
      <c r="F47" s="166">
        <f t="shared" si="8"/>
        <v>2.3389708230842015</v>
      </c>
      <c r="G47" s="166">
        <f t="shared" si="8"/>
        <v>2.3616336397704893</v>
      </c>
      <c r="H47" s="166">
        <f t="shared" si="8"/>
        <v>2.3798865968113425</v>
      </c>
      <c r="I47" s="166">
        <f>MAX(C47:H47)/J47</f>
        <v>2.5051437861172028</v>
      </c>
      <c r="J47" s="167">
        <f>H9</f>
        <v>0.95</v>
      </c>
      <c r="L47" s="276">
        <f>H47/SUM($H$45:$H$47)</f>
        <v>0.23368022705771058</v>
      </c>
    </row>
    <row r="49" spans="1:16">
      <c r="B49" s="169" t="s">
        <v>658</v>
      </c>
    </row>
    <row r="50" spans="1:16">
      <c r="B50" s="283" t="s">
        <v>683</v>
      </c>
      <c r="C50" s="166">
        <f t="shared" ref="C50:H50" si="9">($F$13*$F$10*C45)+($G$10*$G$13*C46)+$H$10*$H$13*C47</f>
        <v>28.802184543046355</v>
      </c>
      <c r="D50" s="166">
        <f t="shared" si="9"/>
        <v>30.398830258278142</v>
      </c>
      <c r="E50" s="166">
        <f t="shared" si="9"/>
        <v>30.522596509933773</v>
      </c>
      <c r="F50" s="166">
        <f t="shared" si="9"/>
        <v>33.958636715231783</v>
      </c>
      <c r="G50" s="166">
        <f t="shared" si="9"/>
        <v>34.287669617736626</v>
      </c>
      <c r="H50" s="166">
        <f t="shared" si="9"/>
        <v>34.55267742844191</v>
      </c>
    </row>
    <row r="51" spans="1:16">
      <c r="B51" s="164" t="s">
        <v>106</v>
      </c>
      <c r="C51" s="166">
        <f t="shared" ref="C51:H51" si="10">($F$14*$F$10*C45)+($G$10*$G$14*C46)+$H$10*$H$14*C47</f>
        <v>0.7081284643254494</v>
      </c>
      <c r="D51" s="166">
        <f t="shared" si="10"/>
        <v>0.74738348252412479</v>
      </c>
      <c r="E51" s="166">
        <f t="shared" si="10"/>
        <v>0.75042639080037854</v>
      </c>
      <c r="F51" s="166">
        <f t="shared" si="10"/>
        <v>0.8349046313415327</v>
      </c>
      <c r="G51" s="166">
        <f t="shared" si="10"/>
        <v>0.84299421092238258</v>
      </c>
      <c r="H51" s="166">
        <f t="shared" si="10"/>
        <v>0.84950967414179623</v>
      </c>
    </row>
    <row r="54" spans="1:16">
      <c r="B54" s="283" t="s">
        <v>683</v>
      </c>
    </row>
    <row r="55" spans="1:16">
      <c r="B55" s="164" t="s">
        <v>653</v>
      </c>
      <c r="C55" s="166">
        <f t="shared" ref="C55:H55" si="11">C50*$J55</f>
        <v>27.362075315894035</v>
      </c>
      <c r="D55" s="166">
        <f t="shared" si="11"/>
        <v>28.878888745364232</v>
      </c>
      <c r="E55" s="166">
        <f t="shared" si="11"/>
        <v>28.996466684437085</v>
      </c>
      <c r="F55" s="166">
        <f t="shared" si="11"/>
        <v>32.26070487947019</v>
      </c>
      <c r="G55" s="166">
        <f t="shared" si="11"/>
        <v>32.573286136849795</v>
      </c>
      <c r="H55" s="166">
        <f t="shared" si="11"/>
        <v>32.825043557019811</v>
      </c>
      <c r="J55" s="167">
        <v>0.95</v>
      </c>
      <c r="K55" s="164" t="s">
        <v>831</v>
      </c>
      <c r="L55" s="164" t="s">
        <v>832</v>
      </c>
    </row>
    <row r="56" spans="1:16">
      <c r="B56" s="164" t="s">
        <v>652</v>
      </c>
      <c r="C56" s="166">
        <f t="shared" ref="C56:H56" si="12">C50*$J56</f>
        <v>1.4401092271523179</v>
      </c>
      <c r="D56" s="166">
        <f t="shared" si="12"/>
        <v>1.5199415129139071</v>
      </c>
      <c r="E56" s="166">
        <f t="shared" si="12"/>
        <v>1.5261298254966889</v>
      </c>
      <c r="F56" s="166">
        <f t="shared" si="12"/>
        <v>1.6979318357615893</v>
      </c>
      <c r="G56" s="166">
        <f t="shared" si="12"/>
        <v>1.7143834808868315</v>
      </c>
      <c r="H56" s="166">
        <f t="shared" si="12"/>
        <v>1.7276338714220956</v>
      </c>
      <c r="J56" s="167">
        <v>0.05</v>
      </c>
      <c r="K56" s="164" t="s">
        <v>831</v>
      </c>
    </row>
    <row r="59" spans="1:16">
      <c r="I59" s="166">
        <f>SUM(I45:I47)</f>
        <v>10.720392639376044</v>
      </c>
    </row>
    <row r="60" spans="1:16">
      <c r="I60" s="166">
        <f>SUM(I63:I64)</f>
        <v>10.720392639376042</v>
      </c>
    </row>
    <row r="61" spans="1:16" ht="15.75">
      <c r="A61" s="275" t="s">
        <v>830</v>
      </c>
    </row>
    <row r="62" spans="1:16">
      <c r="B62" s="169" t="s">
        <v>829</v>
      </c>
      <c r="I62" s="164" t="s">
        <v>828</v>
      </c>
      <c r="L62" s="164" t="s">
        <v>827</v>
      </c>
    </row>
    <row r="63" spans="1:16" ht="15.75">
      <c r="B63" s="164" t="s">
        <v>795</v>
      </c>
      <c r="C63" s="166">
        <f t="shared" ref="C63:H63" si="13">C$27*$D$8/SUM($D$8:$E$8)</f>
        <v>5.2561025020888854</v>
      </c>
      <c r="D63" s="166">
        <f t="shared" si="13"/>
        <v>5.5474739265805528</v>
      </c>
      <c r="E63" s="166">
        <f t="shared" si="13"/>
        <v>5.5700599948014915</v>
      </c>
      <c r="F63" s="166">
        <f t="shared" si="13"/>
        <v>6.197101998971454</v>
      </c>
      <c r="G63" s="166">
        <f t="shared" si="13"/>
        <v>6.2571471201858033</v>
      </c>
      <c r="H63" s="166">
        <f t="shared" si="13"/>
        <v>6.3055083205259841</v>
      </c>
      <c r="I63" s="166">
        <f>MAX(C63:H63)/J63</f>
        <v>6.6373771795010361</v>
      </c>
      <c r="J63" s="166">
        <f>D9</f>
        <v>0.95</v>
      </c>
      <c r="L63" s="276">
        <f>D63/SUM($H$63:$H$64)</f>
        <v>0.54470451175990864</v>
      </c>
      <c r="M63" s="276">
        <f>E63/SUM($H$63:$H$64)</f>
        <v>0.5469222298466786</v>
      </c>
      <c r="N63" s="276">
        <f>F63/SUM($H$63:$H$64)</f>
        <v>0.60849126347436544</v>
      </c>
      <c r="O63" s="276">
        <f>G63/SUM($H$63:$H$64)</f>
        <v>0.61438707278640425</v>
      </c>
      <c r="P63" s="276">
        <f>H63/SUM($H$63:$H$64)</f>
        <v>0.61913564202134952</v>
      </c>
    </row>
    <row r="64" spans="1:16" ht="15.75">
      <c r="B64" s="164" t="s">
        <v>794</v>
      </c>
      <c r="C64" s="166">
        <f t="shared" ref="C64:H64" si="14">C27-C63</f>
        <v>3.2333174979111154</v>
      </c>
      <c r="D64" s="166">
        <f t="shared" si="14"/>
        <v>3.4125560734194469</v>
      </c>
      <c r="E64" s="166">
        <f t="shared" si="14"/>
        <v>3.4264500051985092</v>
      </c>
      <c r="F64" s="166">
        <f t="shared" si="14"/>
        <v>3.8121780010285464</v>
      </c>
      <c r="G64" s="166">
        <f t="shared" si="14"/>
        <v>3.8491150548644244</v>
      </c>
      <c r="H64" s="166">
        <f t="shared" si="14"/>
        <v>3.878864686881256</v>
      </c>
      <c r="I64" s="166">
        <f>MAX(C64:H64)/J64</f>
        <v>4.0830154598750061</v>
      </c>
      <c r="J64" s="166">
        <f>E9</f>
        <v>0.95</v>
      </c>
      <c r="L64" s="276">
        <f>1-L63</f>
        <v>0.45529548824009136</v>
      </c>
      <c r="M64" s="276">
        <f>1-M63</f>
        <v>0.4530777701533214</v>
      </c>
      <c r="N64" s="276">
        <f>1-N63</f>
        <v>0.39150873652563456</v>
      </c>
      <c r="O64" s="276">
        <f>1-O63</f>
        <v>0.38561292721359575</v>
      </c>
      <c r="P64" s="276">
        <f>1-P63</f>
        <v>0.38086435797865048</v>
      </c>
    </row>
    <row r="66" spans="1:11">
      <c r="B66" s="169" t="s">
        <v>658</v>
      </c>
    </row>
    <row r="67" spans="1:11">
      <c r="B67" s="164" t="s">
        <v>106</v>
      </c>
      <c r="C67" s="166">
        <f t="shared" ref="C67:H67" si="15">C63*$D$10+C64*$E$10</f>
        <v>0.67221687529616447</v>
      </c>
      <c r="D67" s="166">
        <f t="shared" si="15"/>
        <v>0.70948113877743024</v>
      </c>
      <c r="E67" s="166">
        <f t="shared" si="15"/>
        <v>0.71236973088511313</v>
      </c>
      <c r="F67" s="166">
        <f t="shared" si="15"/>
        <v>0.79256379417726919</v>
      </c>
      <c r="G67" s="166">
        <f t="shared" si="15"/>
        <v>0.80024312382189622</v>
      </c>
      <c r="H67" s="166">
        <f t="shared" si="15"/>
        <v>0.80642816586879851</v>
      </c>
    </row>
    <row r="71" spans="1:11" ht="15.75">
      <c r="A71" s="275" t="s">
        <v>826</v>
      </c>
    </row>
    <row r="73" spans="1:11">
      <c r="B73" s="164" t="s">
        <v>106</v>
      </c>
      <c r="C73" s="166">
        <f t="shared" ref="C73:H73" si="16">C39+C40+C51+C67</f>
        <v>3.6457150356216141</v>
      </c>
      <c r="D73" s="166">
        <f t="shared" si="16"/>
        <v>3.8467031653015553</v>
      </c>
      <c r="E73" s="166">
        <f t="shared" si="16"/>
        <v>3.8640000096854923</v>
      </c>
      <c r="F73" s="166">
        <f t="shared" si="16"/>
        <v>4.2895252895188021</v>
      </c>
      <c r="G73" s="166">
        <f t="shared" si="16"/>
        <v>4.3281636127628405</v>
      </c>
      <c r="H73" s="166">
        <f t="shared" si="16"/>
        <v>4.3616157889002123</v>
      </c>
    </row>
    <row r="74" spans="1:11">
      <c r="B74" s="164" t="s">
        <v>653</v>
      </c>
      <c r="C74" s="166">
        <f t="shared" ref="C74:H75" si="17">C55</f>
        <v>27.362075315894035</v>
      </c>
      <c r="D74" s="166">
        <f t="shared" si="17"/>
        <v>28.878888745364232</v>
      </c>
      <c r="E74" s="166">
        <f t="shared" si="17"/>
        <v>28.996466684437085</v>
      </c>
      <c r="F74" s="166">
        <f t="shared" si="17"/>
        <v>32.26070487947019</v>
      </c>
      <c r="G74" s="166">
        <f t="shared" si="17"/>
        <v>32.573286136849795</v>
      </c>
      <c r="H74" s="166">
        <f t="shared" si="17"/>
        <v>32.825043557019811</v>
      </c>
    </row>
    <row r="75" spans="1:11">
      <c r="B75" s="164" t="s">
        <v>652</v>
      </c>
      <c r="C75" s="166">
        <f t="shared" si="17"/>
        <v>1.4401092271523179</v>
      </c>
      <c r="D75" s="166">
        <f t="shared" si="17"/>
        <v>1.5199415129139071</v>
      </c>
      <c r="E75" s="166">
        <f t="shared" si="17"/>
        <v>1.5261298254966889</v>
      </c>
      <c r="F75" s="166">
        <f t="shared" si="17"/>
        <v>1.6979318357615893</v>
      </c>
      <c r="G75" s="166">
        <f t="shared" si="17"/>
        <v>1.7143834808868315</v>
      </c>
      <c r="H75" s="166">
        <f t="shared" si="17"/>
        <v>1.7276338714220956</v>
      </c>
    </row>
    <row r="78" spans="1:11" ht="15.75">
      <c r="A78" s="275" t="s">
        <v>825</v>
      </c>
    </row>
    <row r="79" spans="1:11">
      <c r="K79" s="164" t="s">
        <v>824</v>
      </c>
    </row>
    <row r="80" spans="1:11" ht="15" customHeight="1">
      <c r="B80" s="164" t="s">
        <v>106</v>
      </c>
      <c r="C80" s="282">
        <f>K82</f>
        <v>4.1754587472000004</v>
      </c>
      <c r="D80" s="205" t="s">
        <v>823</v>
      </c>
      <c r="K80" s="164">
        <v>2016</v>
      </c>
    </row>
    <row r="81" spans="2:12" ht="15.75">
      <c r="C81" s="166">
        <f>'Lime methodology'!J32</f>
        <v>0.22135197612029597</v>
      </c>
      <c r="D81" s="164" t="s">
        <v>822</v>
      </c>
      <c r="K81" s="281">
        <v>1159849652</v>
      </c>
      <c r="L81" s="164" t="s">
        <v>821</v>
      </c>
    </row>
    <row r="82" spans="2:12">
      <c r="C82" s="166">
        <f>C80-C81</f>
        <v>3.9541067710797044</v>
      </c>
      <c r="D82" s="164" t="s">
        <v>820</v>
      </c>
      <c r="K82" s="166">
        <f>K81*3.6/1000000000</f>
        <v>4.1754587472000004</v>
      </c>
      <c r="L82" s="164" t="s">
        <v>488</v>
      </c>
    </row>
    <row r="83" spans="2:12" ht="15.75">
      <c r="C83" s="280">
        <f>1-C82/H73</f>
        <v>9.3430746205928838E-2</v>
      </c>
      <c r="D83" s="164" t="s">
        <v>819</v>
      </c>
      <c r="K83" s="167"/>
    </row>
    <row r="84" spans="2:12" ht="15.75">
      <c r="C84" s="280"/>
    </row>
    <row r="85" spans="2:12">
      <c r="B85" s="164" t="s">
        <v>653</v>
      </c>
      <c r="C85" s="278">
        <v>1.2</v>
      </c>
      <c r="D85" s="205" t="s">
        <v>818</v>
      </c>
      <c r="K85" s="279"/>
    </row>
    <row r="86" spans="2:12" ht="15.75">
      <c r="C86" s="190">
        <v>20</v>
      </c>
      <c r="D86" s="164" t="s">
        <v>654</v>
      </c>
      <c r="E86" s="164" t="s">
        <v>817</v>
      </c>
      <c r="K86" s="279"/>
    </row>
    <row r="87" spans="2:12" ht="15.75">
      <c r="C87" s="190">
        <f>C85*C86</f>
        <v>24</v>
      </c>
      <c r="D87" s="164" t="s">
        <v>488</v>
      </c>
    </row>
    <row r="88" spans="2:12" ht="15.75">
      <c r="C88" s="276">
        <f>1-C87/H74</f>
        <v>0.26885093211498656</v>
      </c>
      <c r="D88" s="164" t="s">
        <v>816</v>
      </c>
    </row>
    <row r="90" spans="2:12">
      <c r="B90" s="164" t="s">
        <v>652</v>
      </c>
      <c r="C90" s="278">
        <v>15.497999999999999</v>
      </c>
      <c r="D90" s="205" t="s">
        <v>815</v>
      </c>
    </row>
    <row r="91" spans="2:12" ht="15.75">
      <c r="C91" s="277"/>
      <c r="D91" s="164" t="s">
        <v>814</v>
      </c>
    </row>
    <row r="92" spans="2:12" ht="15.75">
      <c r="C92" s="277">
        <f>'Glass methodology'!I27</f>
        <v>5.6792534891400015</v>
      </c>
      <c r="D92" s="164" t="s">
        <v>813</v>
      </c>
    </row>
    <row r="93" spans="2:12" ht="15.75">
      <c r="C93" s="277">
        <f>'Lime methodology'!J34</f>
        <v>0.17339238129423185</v>
      </c>
      <c r="D93" s="164" t="s">
        <v>812</v>
      </c>
    </row>
    <row r="94" spans="2:12" ht="15.75">
      <c r="C94" s="277">
        <f>C90-SUM(C91:C93)</f>
        <v>9.6453541295657672</v>
      </c>
      <c r="D94" s="164" t="s">
        <v>811</v>
      </c>
    </row>
    <row r="95" spans="2:12" ht="15.75">
      <c r="C95" s="277"/>
    </row>
    <row r="96" spans="2:12" ht="15.75">
      <c r="B96" s="164" t="s">
        <v>700</v>
      </c>
      <c r="C96" s="277"/>
    </row>
    <row r="97" spans="1:7" ht="15.75">
      <c r="C97" s="277">
        <v>0</v>
      </c>
      <c r="D97" s="164" t="s">
        <v>810</v>
      </c>
      <c r="E97" s="164" t="s">
        <v>809</v>
      </c>
    </row>
    <row r="98" spans="1:7" ht="15.75">
      <c r="C98" s="277"/>
    </row>
    <row r="99" spans="1:7" ht="15.75">
      <c r="C99" s="277"/>
    </row>
    <row r="100" spans="1:7" ht="15.75">
      <c r="C100" s="277"/>
    </row>
    <row r="101" spans="1:7" ht="15.75">
      <c r="A101" s="169" t="s">
        <v>808</v>
      </c>
      <c r="C101" s="277"/>
    </row>
    <row r="102" spans="1:7" ht="15.75">
      <c r="B102" s="164" t="s">
        <v>106</v>
      </c>
      <c r="C102" s="277">
        <f>C82</f>
        <v>3.9541067710797044</v>
      </c>
    </row>
    <row r="103" spans="1:7" ht="15.75">
      <c r="B103" s="164" t="s">
        <v>653</v>
      </c>
      <c r="C103" s="277">
        <f>C87</f>
        <v>24</v>
      </c>
      <c r="D103" s="276">
        <f>C103/SUM($C$103:$C$105)</f>
        <v>0.71332285306249943</v>
      </c>
      <c r="G103" s="164" t="s">
        <v>807</v>
      </c>
    </row>
    <row r="104" spans="1:7" ht="15.75">
      <c r="B104" s="164" t="s">
        <v>652</v>
      </c>
      <c r="C104" s="277">
        <f>C94</f>
        <v>9.6453541295657672</v>
      </c>
      <c r="D104" s="276">
        <f>C104/SUM($C$103:$C$105)</f>
        <v>0.28667714693750057</v>
      </c>
    </row>
    <row r="105" spans="1:7" ht="15.75">
      <c r="B105" s="164" t="s">
        <v>700</v>
      </c>
      <c r="C105" s="277">
        <f>C97</f>
        <v>0</v>
      </c>
      <c r="D105" s="276">
        <f>C105/SUM($C$103:$C$105)</f>
        <v>0</v>
      </c>
    </row>
    <row r="106" spans="1:7" ht="15.75">
      <c r="C106" s="190"/>
    </row>
    <row r="107" spans="1:7" ht="15.75">
      <c r="A107" s="275" t="s">
        <v>806</v>
      </c>
    </row>
    <row r="108" spans="1:7" ht="15.75">
      <c r="A108" s="275" t="s">
        <v>805</v>
      </c>
    </row>
    <row r="109" spans="1:7">
      <c r="B109" s="164" t="s">
        <v>804</v>
      </c>
    </row>
    <row r="110" spans="1:7">
      <c r="B110" s="164" t="s">
        <v>803</v>
      </c>
    </row>
    <row r="111" spans="1:7">
      <c r="B111" s="164" t="s">
        <v>802</v>
      </c>
    </row>
    <row r="112" spans="1:7">
      <c r="C112" s="164" t="s">
        <v>801</v>
      </c>
    </row>
    <row r="113" spans="1:15">
      <c r="C113" s="164" t="s">
        <v>700</v>
      </c>
    </row>
    <row r="114" spans="1:15">
      <c r="C114" s="164" t="s">
        <v>652</v>
      </c>
    </row>
    <row r="116" spans="1:15">
      <c r="B116" s="164" t="s">
        <v>800</v>
      </c>
    </row>
    <row r="117" spans="1:15">
      <c r="A117" s="274" t="s">
        <v>799</v>
      </c>
    </row>
    <row r="118" spans="1:15">
      <c r="D118" s="364" t="s">
        <v>798</v>
      </c>
      <c r="E118" s="369"/>
      <c r="F118" s="370" t="s">
        <v>796</v>
      </c>
      <c r="G118" s="364"/>
      <c r="H118" s="369"/>
      <c r="I118" s="370" t="s">
        <v>797</v>
      </c>
      <c r="J118" s="369"/>
      <c r="K118" s="364" t="s">
        <v>796</v>
      </c>
      <c r="L118" s="364"/>
    </row>
    <row r="119" spans="1:15" ht="30">
      <c r="D119" s="273" t="s">
        <v>795</v>
      </c>
      <c r="E119" s="272" t="s">
        <v>794</v>
      </c>
      <c r="F119" s="271" t="s">
        <v>605</v>
      </c>
      <c r="G119" s="269" t="s">
        <v>603</v>
      </c>
      <c r="H119" s="270" t="s">
        <v>601</v>
      </c>
      <c r="I119" s="271" t="s">
        <v>795</v>
      </c>
      <c r="J119" s="270" t="s">
        <v>794</v>
      </c>
      <c r="K119" s="269" t="s">
        <v>603</v>
      </c>
      <c r="L119" s="269" t="s">
        <v>601</v>
      </c>
    </row>
    <row r="120" spans="1:15">
      <c r="B120" s="262" t="s">
        <v>793</v>
      </c>
      <c r="C120" s="268" t="s">
        <v>689</v>
      </c>
      <c r="D120" s="267">
        <f>D10</f>
        <v>8.7600000000000011E-2</v>
      </c>
      <c r="E120" s="267">
        <f>E10</f>
        <v>6.5500000000000003E-2</v>
      </c>
      <c r="F120" s="264">
        <v>4.29</v>
      </c>
      <c r="G120" s="266">
        <v>3.4791999999999996</v>
      </c>
      <c r="H120" s="265">
        <v>3.1936</v>
      </c>
      <c r="I120" s="264">
        <v>0.20520000000000002</v>
      </c>
      <c r="J120" s="259">
        <v>0.14759999999999998</v>
      </c>
      <c r="K120" s="263"/>
      <c r="L120" s="263"/>
    </row>
    <row r="121" spans="1:15">
      <c r="B121" s="262" t="s">
        <v>792</v>
      </c>
      <c r="C121" s="261" t="s">
        <v>396</v>
      </c>
      <c r="D121" s="258">
        <v>0</v>
      </c>
      <c r="E121" s="259">
        <v>0</v>
      </c>
      <c r="F121" s="260">
        <v>0.97902097902097907</v>
      </c>
      <c r="G121" s="258">
        <v>0.97723614624051502</v>
      </c>
      <c r="H121" s="259">
        <v>0.97069138276553102</v>
      </c>
      <c r="I121" s="260">
        <v>0</v>
      </c>
      <c r="J121" s="259">
        <v>0</v>
      </c>
      <c r="K121" s="258">
        <v>0.97723614624051502</v>
      </c>
      <c r="L121" s="258">
        <v>0.97069138276553102</v>
      </c>
    </row>
    <row r="122" spans="1:15">
      <c r="B122" s="262" t="s">
        <v>791</v>
      </c>
      <c r="C122" s="261" t="s">
        <v>396</v>
      </c>
      <c r="D122" s="258">
        <v>1</v>
      </c>
      <c r="E122" s="258">
        <v>1</v>
      </c>
      <c r="F122" s="260">
        <v>2.097902097902098E-2</v>
      </c>
      <c r="G122" s="258">
        <v>2.2763853759484941E-2</v>
      </c>
      <c r="H122" s="259">
        <v>2.9308617234468939E-2</v>
      </c>
      <c r="I122" s="258">
        <v>1</v>
      </c>
      <c r="J122" s="259">
        <v>1</v>
      </c>
      <c r="K122" s="258">
        <v>2.2763853759484941E-2</v>
      </c>
      <c r="L122" s="258">
        <v>2.9308617234468939E-2</v>
      </c>
    </row>
    <row r="123" spans="1:15">
      <c r="C123" s="215"/>
      <c r="D123" s="255"/>
      <c r="E123" s="255"/>
      <c r="F123" s="257"/>
      <c r="G123" s="255"/>
      <c r="H123" s="256"/>
      <c r="I123" s="255"/>
      <c r="J123" s="255"/>
      <c r="K123" s="255"/>
      <c r="L123" s="255"/>
    </row>
    <row r="124" spans="1:15">
      <c r="A124" s="169" t="s">
        <v>790</v>
      </c>
      <c r="C124" s="215"/>
      <c r="D124" s="255"/>
      <c r="E124" s="255"/>
      <c r="F124" s="257"/>
      <c r="G124" s="255"/>
      <c r="H124" s="256"/>
      <c r="I124" s="255"/>
      <c r="J124" s="255"/>
      <c r="K124" s="255"/>
      <c r="L124" s="255"/>
    </row>
    <row r="125" spans="1:15">
      <c r="F125" s="179"/>
      <c r="H125" s="178"/>
    </row>
    <row r="126" spans="1:15">
      <c r="B126" s="169" t="s">
        <v>789</v>
      </c>
      <c r="C126" s="169" t="s">
        <v>788</v>
      </c>
      <c r="D126" s="200">
        <f>H63</f>
        <v>6.3055083205259841</v>
      </c>
      <c r="E126" s="200">
        <f>H64</f>
        <v>3.878864686881256</v>
      </c>
      <c r="F126" s="242">
        <f>H45</f>
        <v>0.79971897787587609</v>
      </c>
      <c r="G126" s="200">
        <f>H46</f>
        <v>7.0047674327200218</v>
      </c>
      <c r="H126" s="241">
        <f>H47</f>
        <v>2.3798865968113425</v>
      </c>
      <c r="I126" s="254">
        <f>H35</f>
        <v>9.1511757457862171</v>
      </c>
      <c r="J126" s="254">
        <f>H36</f>
        <v>5.6087851345141324</v>
      </c>
      <c r="M126" s="164" t="s">
        <v>787</v>
      </c>
      <c r="N126" s="164" t="s">
        <v>774</v>
      </c>
      <c r="O126" s="164" t="s">
        <v>786</v>
      </c>
    </row>
    <row r="127" spans="1:15">
      <c r="B127" s="164" t="s">
        <v>785</v>
      </c>
      <c r="C127" s="164" t="s">
        <v>488</v>
      </c>
      <c r="D127" s="166">
        <f t="shared" ref="D127:J127" si="18">D120*D122*D126</f>
        <v>0.55236252887807624</v>
      </c>
      <c r="E127" s="166">
        <f t="shared" si="18"/>
        <v>0.25406563699072227</v>
      </c>
      <c r="F127" s="192">
        <f t="shared" si="18"/>
        <v>7.1974708008828853E-2</v>
      </c>
      <c r="G127" s="166">
        <f t="shared" si="18"/>
        <v>0.55477758067142569</v>
      </c>
      <c r="H127" s="247">
        <f t="shared" si="18"/>
        <v>0.22275738546154167</v>
      </c>
      <c r="I127" s="166">
        <f t="shared" si="18"/>
        <v>1.8778212630353319</v>
      </c>
      <c r="J127" s="166">
        <f t="shared" si="18"/>
        <v>0.82785668585428585</v>
      </c>
      <c r="M127" s="166">
        <f>SUM(D127:J127)</f>
        <v>4.3616157889002123</v>
      </c>
      <c r="N127" s="166">
        <f>C82</f>
        <v>3.9541067710797044</v>
      </c>
      <c r="O127" s="166">
        <f>M127-N127</f>
        <v>0.40750901782050786</v>
      </c>
    </row>
    <row r="128" spans="1:15">
      <c r="B128" s="164" t="s">
        <v>784</v>
      </c>
      <c r="C128" s="164" t="s">
        <v>488</v>
      </c>
      <c r="D128" s="168">
        <f t="shared" ref="D128:J128" si="19">-$O$127*D127/SUM($D$127:$J$127)</f>
        <v>-5.1607643249272583E-2</v>
      </c>
      <c r="E128" s="168">
        <f t="shared" si="19"/>
        <v>-2.373754204932782E-2</v>
      </c>
      <c r="F128" s="253">
        <f t="shared" si="19"/>
        <v>-6.7246506772187225E-3</v>
      </c>
      <c r="G128" s="168">
        <f t="shared" si="19"/>
        <v>-5.1833283340451189E-2</v>
      </c>
      <c r="H128" s="252">
        <f t="shared" si="19"/>
        <v>-2.0812388746553563E-2</v>
      </c>
      <c r="I128" s="168">
        <f t="shared" si="19"/>
        <v>-0.17544624184675084</v>
      </c>
      <c r="J128" s="168">
        <f t="shared" si="19"/>
        <v>-7.7347267910933146E-2</v>
      </c>
      <c r="M128" s="164" t="s">
        <v>783</v>
      </c>
    </row>
    <row r="129" spans="1:15">
      <c r="B129" s="251" t="s">
        <v>782</v>
      </c>
      <c r="C129" s="251" t="s">
        <v>488</v>
      </c>
      <c r="D129" s="248">
        <f t="shared" ref="D129:J129" si="20">SUM(D127:D128)</f>
        <v>0.50075488562880366</v>
      </c>
      <c r="E129" s="248">
        <f t="shared" si="20"/>
        <v>0.23032809494139445</v>
      </c>
      <c r="F129" s="250">
        <f t="shared" si="20"/>
        <v>6.5250057331610128E-2</v>
      </c>
      <c r="G129" s="248">
        <f t="shared" si="20"/>
        <v>0.50294429733097445</v>
      </c>
      <c r="H129" s="249">
        <f t="shared" si="20"/>
        <v>0.20194499671498811</v>
      </c>
      <c r="I129" s="248">
        <f t="shared" si="20"/>
        <v>1.7023750211885811</v>
      </c>
      <c r="J129" s="248">
        <f t="shared" si="20"/>
        <v>0.75050941794335269</v>
      </c>
      <c r="M129" s="166">
        <f>SUM(D129:J129)</f>
        <v>3.9541067710797044</v>
      </c>
      <c r="N129" s="166">
        <f>N127</f>
        <v>3.9541067710797044</v>
      </c>
      <c r="O129" s="166">
        <f>M129-N129</f>
        <v>0</v>
      </c>
    </row>
    <row r="130" spans="1:15">
      <c r="D130" s="166"/>
      <c r="E130" s="166"/>
      <c r="F130" s="192"/>
      <c r="G130" s="166"/>
      <c r="H130" s="247"/>
      <c r="I130" s="166"/>
      <c r="J130" s="166"/>
    </row>
    <row r="131" spans="1:15">
      <c r="A131" s="169" t="s">
        <v>781</v>
      </c>
      <c r="F131" s="179"/>
      <c r="H131" s="178"/>
    </row>
    <row r="132" spans="1:15" ht="15.75">
      <c r="B132" s="164" t="s">
        <v>780</v>
      </c>
      <c r="C132" s="164" t="s">
        <v>100</v>
      </c>
      <c r="D132" s="166"/>
      <c r="E132" s="166"/>
      <c r="F132" s="246">
        <f>F120*F121*F126/SUMPRODUCT($F$126:$H$126,$F$120:$H$120,$F$121:$H$121)</f>
        <v>9.7208666796798779E-2</v>
      </c>
      <c r="G132" s="245">
        <f>G120*G121*G126/SUMPRODUCT($F$126:$H$126,$F$120:$H$120,$F$121:$H$121)</f>
        <v>0.68927246869858616</v>
      </c>
      <c r="H132" s="244">
        <f>H120*H121*H126/SUMPRODUCT($F$126:$H$126,$F$120:$H$120,$F$121:$H$121)</f>
        <v>0.2135188645046151</v>
      </c>
      <c r="I132" s="166"/>
      <c r="J132" s="166"/>
      <c r="O132" s="164" t="s">
        <v>779</v>
      </c>
    </row>
    <row r="133" spans="1:15" ht="15.75">
      <c r="D133" s="166"/>
      <c r="E133" s="166"/>
      <c r="F133" s="246"/>
      <c r="G133" s="245"/>
      <c r="H133" s="244"/>
      <c r="I133" s="166"/>
      <c r="J133" s="166"/>
    </row>
    <row r="134" spans="1:15">
      <c r="B134" s="164" t="s">
        <v>778</v>
      </c>
      <c r="D134" s="166"/>
      <c r="E134" s="166"/>
      <c r="F134" s="365" t="s">
        <v>777</v>
      </c>
      <c r="G134" s="366"/>
      <c r="H134" s="367"/>
      <c r="I134" s="166"/>
      <c r="J134" s="166"/>
    </row>
    <row r="135" spans="1:15">
      <c r="B135" s="164" t="s">
        <v>653</v>
      </c>
      <c r="C135" s="164" t="s">
        <v>775</v>
      </c>
      <c r="D135" s="166"/>
      <c r="E135" s="166"/>
      <c r="F135" s="218">
        <f t="shared" ref="F135:H137" si="21">$D103</f>
        <v>0.71332285306249943</v>
      </c>
      <c r="G135" s="167">
        <f t="shared" si="21"/>
        <v>0.71332285306249943</v>
      </c>
      <c r="H135" s="243">
        <f t="shared" si="21"/>
        <v>0.71332285306249943</v>
      </c>
      <c r="I135" s="166"/>
      <c r="J135" s="166"/>
      <c r="K135" s="223" t="s">
        <v>765</v>
      </c>
      <c r="O135" s="164" t="s">
        <v>776</v>
      </c>
    </row>
    <row r="136" spans="1:15">
      <c r="B136" s="164" t="s">
        <v>652</v>
      </c>
      <c r="C136" s="164" t="s">
        <v>775</v>
      </c>
      <c r="D136" s="166"/>
      <c r="E136" s="166"/>
      <c r="F136" s="218">
        <f t="shared" si="21"/>
        <v>0.28667714693750057</v>
      </c>
      <c r="G136" s="167">
        <f t="shared" si="21"/>
        <v>0.28667714693750057</v>
      </c>
      <c r="H136" s="243">
        <f t="shared" si="21"/>
        <v>0.28667714693750057</v>
      </c>
      <c r="I136" s="166"/>
      <c r="J136" s="166"/>
      <c r="K136" s="223" t="s">
        <v>765</v>
      </c>
    </row>
    <row r="137" spans="1:15">
      <c r="B137" s="164" t="s">
        <v>700</v>
      </c>
      <c r="C137" s="164" t="s">
        <v>775</v>
      </c>
      <c r="D137" s="166"/>
      <c r="E137" s="166"/>
      <c r="F137" s="218">
        <f t="shared" si="21"/>
        <v>0</v>
      </c>
      <c r="G137" s="167">
        <f t="shared" si="21"/>
        <v>0</v>
      </c>
      <c r="H137" s="243">
        <f t="shared" si="21"/>
        <v>0</v>
      </c>
      <c r="I137" s="166"/>
      <c r="J137" s="166"/>
      <c r="K137" s="223" t="s">
        <v>765</v>
      </c>
    </row>
    <row r="138" spans="1:15">
      <c r="D138" s="166"/>
      <c r="E138" s="166"/>
      <c r="F138" s="218"/>
      <c r="G138" s="167"/>
      <c r="H138" s="243"/>
      <c r="I138" s="166"/>
      <c r="J138" s="166"/>
      <c r="M138" s="164" t="s">
        <v>774</v>
      </c>
      <c r="N138" s="164" t="s">
        <v>773</v>
      </c>
    </row>
    <row r="139" spans="1:15">
      <c r="B139" s="164" t="s">
        <v>653</v>
      </c>
      <c r="C139" s="164" t="s">
        <v>488</v>
      </c>
      <c r="D139" s="166"/>
      <c r="E139" s="166"/>
      <c r="F139" s="234">
        <f t="shared" ref="F139:H141" si="22">F$132*F135*$M$143</f>
        <v>2.3330080031231706</v>
      </c>
      <c r="G139" s="165">
        <f t="shared" si="22"/>
        <v>16.542539248766069</v>
      </c>
      <c r="H139" s="233">
        <f t="shared" si="22"/>
        <v>5.1244527481107625</v>
      </c>
      <c r="I139" s="166"/>
      <c r="J139" s="166"/>
      <c r="M139" s="166">
        <f>C103</f>
        <v>24</v>
      </c>
      <c r="N139" s="166">
        <f>SUM(F139:H139)</f>
        <v>24</v>
      </c>
    </row>
    <row r="140" spans="1:15">
      <c r="B140" s="164" t="s">
        <v>652</v>
      </c>
      <c r="C140" s="164" t="s">
        <v>488</v>
      </c>
      <c r="D140" s="166"/>
      <c r="E140" s="166"/>
      <c r="F140" s="234">
        <f t="shared" si="22"/>
        <v>0.93761201571808572</v>
      </c>
      <c r="G140" s="165">
        <f t="shared" si="22"/>
        <v>6.6482770523578987</v>
      </c>
      <c r="H140" s="233">
        <f t="shared" si="22"/>
        <v>2.0594650614897829</v>
      </c>
      <c r="I140" s="166"/>
      <c r="J140" s="166"/>
      <c r="M140" s="166">
        <f>C104</f>
        <v>9.6453541295657672</v>
      </c>
      <c r="N140" s="166">
        <f>SUM(F140:H140)</f>
        <v>9.6453541295657672</v>
      </c>
    </row>
    <row r="141" spans="1:15">
      <c r="B141" s="164" t="s">
        <v>700</v>
      </c>
      <c r="C141" s="164" t="s">
        <v>488</v>
      </c>
      <c r="D141" s="166"/>
      <c r="E141" s="166"/>
      <c r="F141" s="234">
        <f t="shared" si="22"/>
        <v>0</v>
      </c>
      <c r="G141" s="165">
        <f t="shared" si="22"/>
        <v>0</v>
      </c>
      <c r="H141" s="233">
        <f t="shared" si="22"/>
        <v>0</v>
      </c>
      <c r="I141" s="166"/>
      <c r="J141" s="166"/>
      <c r="M141" s="166">
        <f>C105</f>
        <v>0</v>
      </c>
      <c r="N141" s="166">
        <f>SUM(F141:H141)</f>
        <v>0</v>
      </c>
    </row>
    <row r="142" spans="1:15">
      <c r="F142" s="179"/>
      <c r="H142" s="178"/>
      <c r="I142" s="166"/>
      <c r="J142" s="166"/>
    </row>
    <row r="143" spans="1:15">
      <c r="B143" s="169" t="s">
        <v>772</v>
      </c>
      <c r="C143" s="169" t="s">
        <v>488</v>
      </c>
      <c r="D143" s="200"/>
      <c r="E143" s="200"/>
      <c r="F143" s="242">
        <f>SUM(F139:F141)</f>
        <v>3.2706200188412562</v>
      </c>
      <c r="G143" s="200">
        <f>SUM(G139:G141)</f>
        <v>23.190816301123967</v>
      </c>
      <c r="H143" s="241">
        <f>SUM(H139:H141)</f>
        <v>7.1839178096005458</v>
      </c>
      <c r="M143" s="166">
        <f>SUM(M139:M141)</f>
        <v>33.645354129565767</v>
      </c>
      <c r="N143" s="166">
        <f>SUM(N139:N141)</f>
        <v>33.645354129565767</v>
      </c>
    </row>
    <row r="144" spans="1:15">
      <c r="B144" s="169" t="s">
        <v>771</v>
      </c>
      <c r="C144" s="169" t="s">
        <v>488</v>
      </c>
      <c r="D144" s="200">
        <f>D129</f>
        <v>0.50075488562880366</v>
      </c>
      <c r="E144" s="200">
        <f>E129</f>
        <v>0.23032809494139445</v>
      </c>
      <c r="F144" s="242">
        <f>F129+F143</f>
        <v>3.3358700761728661</v>
      </c>
      <c r="G144" s="200">
        <f>G129+G143</f>
        <v>23.69376059845494</v>
      </c>
      <c r="H144" s="241">
        <f>H129+H143</f>
        <v>7.3858628063155338</v>
      </c>
      <c r="I144" s="200">
        <f>I129</f>
        <v>1.7023750211885811</v>
      </c>
      <c r="J144" s="200">
        <f>J129</f>
        <v>0.75050941794335269</v>
      </c>
    </row>
    <row r="145" spans="2:11">
      <c r="B145" s="169"/>
      <c r="C145" s="169"/>
      <c r="D145" s="200"/>
      <c r="E145" s="200"/>
      <c r="F145" s="242"/>
      <c r="G145" s="200"/>
      <c r="H145" s="241"/>
      <c r="I145" s="200"/>
      <c r="J145" s="200"/>
    </row>
    <row r="146" spans="2:11" ht="15.75">
      <c r="B146" s="164" t="s">
        <v>770</v>
      </c>
      <c r="C146" s="164" t="s">
        <v>100</v>
      </c>
      <c r="F146" s="240">
        <f>F143/F144</f>
        <v>0.98043986850756815</v>
      </c>
      <c r="G146" s="239">
        <f>G143/G144</f>
        <v>0.97877313332169946</v>
      </c>
      <c r="H146" s="238">
        <f>H143/H144</f>
        <v>0.97265790036848399</v>
      </c>
    </row>
    <row r="147" spans="2:11">
      <c r="B147" s="205" t="s">
        <v>769</v>
      </c>
      <c r="C147" s="205" t="s">
        <v>100</v>
      </c>
      <c r="D147" s="205"/>
      <c r="E147" s="205"/>
      <c r="F147" s="237">
        <f>F121</f>
        <v>0.97902097902097907</v>
      </c>
      <c r="G147" s="236">
        <f>G121</f>
        <v>0.97723614624051502</v>
      </c>
      <c r="H147" s="235">
        <f>H121</f>
        <v>0.97069138276553102</v>
      </c>
      <c r="I147" s="205"/>
      <c r="J147" s="205"/>
    </row>
    <row r="148" spans="2:11">
      <c r="B148" s="205"/>
      <c r="C148" s="205"/>
      <c r="D148" s="205"/>
      <c r="E148" s="205"/>
      <c r="F148" s="237"/>
      <c r="G148" s="236"/>
      <c r="H148" s="235"/>
      <c r="I148" s="205"/>
      <c r="J148" s="205"/>
    </row>
    <row r="149" spans="2:11">
      <c r="B149" s="164" t="s">
        <v>766</v>
      </c>
      <c r="C149" s="164" t="s">
        <v>689</v>
      </c>
      <c r="D149" s="168">
        <f t="shared" ref="D149:J149" si="23">D144/D126</f>
        <v>7.941546663236064E-2</v>
      </c>
      <c r="E149" s="168">
        <f t="shared" si="23"/>
        <v>5.9380286123511664E-2</v>
      </c>
      <c r="F149" s="234">
        <f t="shared" si="23"/>
        <v>4.17130288071096</v>
      </c>
      <c r="G149" s="165">
        <f t="shared" si="23"/>
        <v>3.3825192379376992</v>
      </c>
      <c r="H149" s="233">
        <f t="shared" si="23"/>
        <v>3.1034515746302271</v>
      </c>
      <c r="I149" s="168">
        <f t="shared" si="23"/>
        <v>0.18602801087854343</v>
      </c>
      <c r="J149" s="168">
        <f t="shared" si="23"/>
        <v>0.13380962186000489</v>
      </c>
    </row>
    <row r="150" spans="2:11">
      <c r="B150" s="164" t="s">
        <v>768</v>
      </c>
      <c r="C150" s="164" t="s">
        <v>689</v>
      </c>
      <c r="D150" s="168">
        <f t="shared" ref="D150:J150" si="24">D120</f>
        <v>8.7600000000000011E-2</v>
      </c>
      <c r="E150" s="168">
        <f t="shared" si="24"/>
        <v>6.5500000000000003E-2</v>
      </c>
      <c r="F150" s="232">
        <f t="shared" si="24"/>
        <v>4.29</v>
      </c>
      <c r="G150" s="231">
        <f t="shared" si="24"/>
        <v>3.4791999999999996</v>
      </c>
      <c r="H150" s="230">
        <f t="shared" si="24"/>
        <v>3.1936</v>
      </c>
      <c r="I150" s="168">
        <f t="shared" si="24"/>
        <v>0.20520000000000002</v>
      </c>
      <c r="J150" s="168">
        <f t="shared" si="24"/>
        <v>0.14759999999999998</v>
      </c>
    </row>
    <row r="151" spans="2:11">
      <c r="B151" s="210" t="s">
        <v>767</v>
      </c>
      <c r="C151" s="210" t="s">
        <v>100</v>
      </c>
      <c r="D151" s="226">
        <f t="shared" ref="D151:J151" si="25">D149/D150-1</f>
        <v>-9.3430746205928838E-2</v>
      </c>
      <c r="E151" s="226">
        <f t="shared" si="25"/>
        <v>-9.3430746205928838E-2</v>
      </c>
      <c r="F151" s="229">
        <f t="shared" si="25"/>
        <v>-2.7668326174601354E-2</v>
      </c>
      <c r="G151" s="228">
        <f t="shared" si="25"/>
        <v>-2.7788216274517219E-2</v>
      </c>
      <c r="H151" s="227">
        <f t="shared" si="25"/>
        <v>-2.8227838605264566E-2</v>
      </c>
      <c r="I151" s="226">
        <f t="shared" si="25"/>
        <v>-9.3430746205928838E-2</v>
      </c>
      <c r="J151" s="226">
        <f t="shared" si="25"/>
        <v>-9.3430746205928838E-2</v>
      </c>
    </row>
    <row r="152" spans="2:11">
      <c r="H152" s="165"/>
    </row>
    <row r="153" spans="2:11">
      <c r="B153" s="169"/>
    </row>
    <row r="154" spans="2:11" ht="15.75" thickBot="1">
      <c r="B154" s="225" t="s">
        <v>766</v>
      </c>
      <c r="C154" s="225" t="s">
        <v>654</v>
      </c>
      <c r="D154" s="224">
        <f t="shared" ref="D154:J154" si="26">D149</f>
        <v>7.941546663236064E-2</v>
      </c>
      <c r="E154" s="224">
        <f t="shared" si="26"/>
        <v>5.9380286123511664E-2</v>
      </c>
      <c r="F154" s="224">
        <f t="shared" si="26"/>
        <v>4.17130288071096</v>
      </c>
      <c r="G154" s="224">
        <f t="shared" si="26"/>
        <v>3.3825192379376992</v>
      </c>
      <c r="H154" s="224">
        <f t="shared" si="26"/>
        <v>3.1034515746302271</v>
      </c>
      <c r="I154" s="224">
        <f t="shared" si="26"/>
        <v>0.18602801087854343</v>
      </c>
      <c r="J154" s="224">
        <f t="shared" si="26"/>
        <v>0.13380962186000489</v>
      </c>
      <c r="K154" s="223" t="s">
        <v>765</v>
      </c>
    </row>
  </sheetData>
  <mergeCells count="11">
    <mergeCell ref="K118:L118"/>
    <mergeCell ref="F134:H134"/>
    <mergeCell ref="D4:I4"/>
    <mergeCell ref="J4:L4"/>
    <mergeCell ref="D5:E5"/>
    <mergeCell ref="F5:H5"/>
    <mergeCell ref="I5:J5"/>
    <mergeCell ref="K5:L5"/>
    <mergeCell ref="D118:E118"/>
    <mergeCell ref="F118:H118"/>
    <mergeCell ref="I118:J118"/>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34F8B-53A0-41AD-9941-56ED6D8941DC}">
  <dimension ref="B2:AP70"/>
  <sheetViews>
    <sheetView topLeftCell="A34" zoomScale="70" zoomScaleNormal="70" workbookViewId="0">
      <selection activeCell="AA75" sqref="AA75"/>
    </sheetView>
  </sheetViews>
  <sheetFormatPr defaultRowHeight="15.75"/>
  <cols>
    <col min="2" max="2" width="18.125" customWidth="1"/>
    <col min="6" max="6" width="15.625" customWidth="1"/>
  </cols>
  <sheetData>
    <row r="2" spans="2:42">
      <c r="B2" s="324" t="s">
        <v>876</v>
      </c>
      <c r="C2">
        <v>4</v>
      </c>
      <c r="D2" t="s">
        <v>430</v>
      </c>
      <c r="E2" t="s">
        <v>396</v>
      </c>
      <c r="F2" s="325" t="s">
        <v>337</v>
      </c>
      <c r="G2" s="325" t="s">
        <v>342</v>
      </c>
      <c r="H2" t="s">
        <v>396</v>
      </c>
      <c r="I2" t="s">
        <v>396</v>
      </c>
      <c r="J2" t="s">
        <v>877</v>
      </c>
      <c r="K2" t="s">
        <v>396</v>
      </c>
      <c r="L2">
        <v>1.5946</v>
      </c>
      <c r="O2">
        <v>1.7710999999999999</v>
      </c>
      <c r="P2">
        <v>1.8274999999999999</v>
      </c>
      <c r="Q2">
        <v>1.8837999999999999</v>
      </c>
      <c r="R2">
        <v>1.9494</v>
      </c>
      <c r="S2">
        <v>1.7193000000000001</v>
      </c>
      <c r="T2">
        <v>1.5431999999999999</v>
      </c>
      <c r="U2">
        <v>1.5327</v>
      </c>
      <c r="V2">
        <v>1.5283</v>
      </c>
      <c r="W2">
        <v>1.5249999999999999</v>
      </c>
      <c r="X2">
        <v>1.5222</v>
      </c>
      <c r="Y2">
        <v>1.5173000000000001</v>
      </c>
      <c r="Z2">
        <v>1.5137</v>
      </c>
      <c r="AA2">
        <v>1.5078</v>
      </c>
      <c r="AB2">
        <v>1.5018</v>
      </c>
      <c r="AC2">
        <v>1.4950000000000001</v>
      </c>
      <c r="AD2">
        <v>1.4773000000000001</v>
      </c>
      <c r="AE2">
        <v>1.5044999999999999</v>
      </c>
      <c r="AF2">
        <v>1.5319</v>
      </c>
      <c r="AG2">
        <v>1.5589999999999999</v>
      </c>
      <c r="AH2">
        <v>1.5839000000000001</v>
      </c>
      <c r="AI2">
        <v>1.6107</v>
      </c>
      <c r="AJ2">
        <v>1.6377999999999999</v>
      </c>
      <c r="AK2">
        <v>1.6654</v>
      </c>
      <c r="AN2">
        <v>1.7459</v>
      </c>
      <c r="AO2">
        <v>1.9034</v>
      </c>
      <c r="AP2">
        <v>2.0621</v>
      </c>
    </row>
    <row r="3" spans="2:42">
      <c r="B3" s="324" t="s">
        <v>876</v>
      </c>
      <c r="C3">
        <v>4</v>
      </c>
      <c r="D3" t="s">
        <v>430</v>
      </c>
      <c r="E3" t="s">
        <v>396</v>
      </c>
      <c r="F3" s="325" t="s">
        <v>337</v>
      </c>
      <c r="G3" s="325" t="s">
        <v>342</v>
      </c>
      <c r="H3" t="s">
        <v>396</v>
      </c>
      <c r="I3" t="s">
        <v>396</v>
      </c>
      <c r="J3" t="s">
        <v>878</v>
      </c>
      <c r="K3" t="s">
        <v>396</v>
      </c>
      <c r="L3">
        <v>1.9489000000000001</v>
      </c>
      <c r="O3">
        <v>2.1646999999999998</v>
      </c>
      <c r="P3">
        <v>2.2336</v>
      </c>
      <c r="Q3">
        <v>2.3024</v>
      </c>
      <c r="R3">
        <v>2.3826000000000001</v>
      </c>
      <c r="S3">
        <v>2.1013000000000002</v>
      </c>
      <c r="T3">
        <v>1.8861000000000001</v>
      </c>
      <c r="U3">
        <v>1.8732</v>
      </c>
      <c r="V3">
        <v>1.8678999999999999</v>
      </c>
      <c r="W3">
        <v>1.8638999999999999</v>
      </c>
      <c r="X3">
        <v>1.8605</v>
      </c>
      <c r="Y3">
        <v>1.8544</v>
      </c>
      <c r="Z3">
        <v>1.8501000000000001</v>
      </c>
      <c r="AA3">
        <v>1.8429</v>
      </c>
      <c r="AB3">
        <v>1.8355999999999999</v>
      </c>
      <c r="AC3">
        <v>1.8270999999999999</v>
      </c>
      <c r="AD3">
        <v>1.8055000000000001</v>
      </c>
      <c r="AE3">
        <v>1.8388</v>
      </c>
      <c r="AF3">
        <v>1.8723000000000001</v>
      </c>
      <c r="AG3">
        <v>1.9054</v>
      </c>
      <c r="AH3">
        <v>1.9359</v>
      </c>
      <c r="AI3">
        <v>1.9685999999999999</v>
      </c>
      <c r="AJ3">
        <v>2.0017999999999998</v>
      </c>
      <c r="AK3">
        <v>2.0354999999999999</v>
      </c>
      <c r="AN3">
        <v>2.1337999999999999</v>
      </c>
      <c r="AO3">
        <v>2.3264</v>
      </c>
      <c r="AP3">
        <v>2.5203000000000002</v>
      </c>
    </row>
    <row r="4" spans="2:42">
      <c r="B4" s="324" t="s">
        <v>876</v>
      </c>
      <c r="C4">
        <v>4</v>
      </c>
      <c r="D4" t="s">
        <v>430</v>
      </c>
      <c r="E4" t="s">
        <v>396</v>
      </c>
      <c r="F4" s="325" t="s">
        <v>337</v>
      </c>
      <c r="G4" s="325" t="s">
        <v>342</v>
      </c>
      <c r="H4" t="s">
        <v>396</v>
      </c>
      <c r="I4" t="s">
        <v>396</v>
      </c>
      <c r="J4" t="s">
        <v>879</v>
      </c>
      <c r="K4" t="s">
        <v>396</v>
      </c>
      <c r="L4">
        <v>0.7087</v>
      </c>
      <c r="O4">
        <v>0.78720000000000001</v>
      </c>
      <c r="P4">
        <v>0.81220000000000003</v>
      </c>
      <c r="Q4">
        <v>0.83730000000000004</v>
      </c>
      <c r="R4">
        <v>0.86990000000000001</v>
      </c>
      <c r="S4">
        <v>0.7641</v>
      </c>
      <c r="T4">
        <v>0.68589999999999995</v>
      </c>
      <c r="U4">
        <v>0.68120000000000003</v>
      </c>
      <c r="V4">
        <v>0.67930000000000001</v>
      </c>
      <c r="W4">
        <v>0.67779999999999996</v>
      </c>
      <c r="X4">
        <v>0.67659999999999998</v>
      </c>
      <c r="Y4">
        <v>0.67430000000000001</v>
      </c>
      <c r="Z4">
        <v>0.67279999999999995</v>
      </c>
      <c r="AA4">
        <v>0.67010000000000003</v>
      </c>
      <c r="AB4">
        <v>0.66749999999999998</v>
      </c>
      <c r="AC4">
        <v>0.66439999999999999</v>
      </c>
      <c r="AD4">
        <v>0.65659999999999996</v>
      </c>
      <c r="AE4">
        <v>0.66869999999999996</v>
      </c>
      <c r="AF4">
        <v>0.68089999999999995</v>
      </c>
      <c r="AG4">
        <v>0.69289999999999996</v>
      </c>
      <c r="AH4">
        <v>0.70399999999999996</v>
      </c>
      <c r="AI4">
        <v>0.71589999999999998</v>
      </c>
      <c r="AJ4">
        <v>0.72789999999999999</v>
      </c>
      <c r="AK4">
        <v>0.74019999999999997</v>
      </c>
      <c r="AN4">
        <v>0.77600000000000002</v>
      </c>
      <c r="AO4">
        <v>0.84599999999999997</v>
      </c>
      <c r="AP4">
        <v>0.91649999999999998</v>
      </c>
    </row>
    <row r="5" spans="2:42">
      <c r="B5" s="324" t="s">
        <v>876</v>
      </c>
      <c r="C5">
        <v>4</v>
      </c>
      <c r="D5" t="s">
        <v>430</v>
      </c>
      <c r="E5" t="s">
        <v>396</v>
      </c>
      <c r="F5" s="325" t="s">
        <v>337</v>
      </c>
      <c r="G5" s="325" t="s">
        <v>342</v>
      </c>
      <c r="H5" t="s">
        <v>396</v>
      </c>
      <c r="I5" t="s">
        <v>396</v>
      </c>
      <c r="J5" t="s">
        <v>880</v>
      </c>
      <c r="K5" t="s">
        <v>396</v>
      </c>
      <c r="L5">
        <v>0.58799999999999997</v>
      </c>
      <c r="O5">
        <v>0.65310000000000001</v>
      </c>
      <c r="P5">
        <v>0.67390000000000005</v>
      </c>
      <c r="Q5">
        <v>0.6946</v>
      </c>
      <c r="R5">
        <v>0.71879999999999999</v>
      </c>
      <c r="S5">
        <v>0.63400000000000001</v>
      </c>
      <c r="T5">
        <v>0.56899999999999995</v>
      </c>
      <c r="U5">
        <v>0.56520000000000004</v>
      </c>
      <c r="V5">
        <v>0.56359999999999999</v>
      </c>
      <c r="W5">
        <v>0.56230000000000002</v>
      </c>
      <c r="X5">
        <v>0.56130000000000002</v>
      </c>
      <c r="Y5">
        <v>0.5595</v>
      </c>
      <c r="Z5">
        <v>0.55820000000000003</v>
      </c>
      <c r="AA5">
        <v>0.55600000000000005</v>
      </c>
      <c r="AB5">
        <v>0.55379999999999996</v>
      </c>
      <c r="AC5">
        <v>0.55130000000000001</v>
      </c>
      <c r="AD5">
        <v>0.54469999999999996</v>
      </c>
      <c r="AE5">
        <v>0.55479999999999996</v>
      </c>
      <c r="AF5">
        <v>0.56489999999999996</v>
      </c>
      <c r="AG5">
        <v>0.57489999999999997</v>
      </c>
      <c r="AH5">
        <v>0.58409999999999995</v>
      </c>
      <c r="AI5">
        <v>0.59389999999999998</v>
      </c>
      <c r="AJ5">
        <v>0.60389999999999999</v>
      </c>
      <c r="AK5">
        <v>0.61409999999999998</v>
      </c>
      <c r="AN5">
        <v>0.64380000000000004</v>
      </c>
      <c r="AO5">
        <v>0.70189999999999997</v>
      </c>
      <c r="AP5">
        <v>0.76039999999999996</v>
      </c>
    </row>
    <row r="6" spans="2:42">
      <c r="B6" s="324" t="s">
        <v>876</v>
      </c>
      <c r="C6">
        <v>4</v>
      </c>
      <c r="D6" t="s">
        <v>430</v>
      </c>
      <c r="E6" t="s">
        <v>396</v>
      </c>
      <c r="F6" s="325" t="s">
        <v>337</v>
      </c>
      <c r="G6" s="325" t="s">
        <v>342</v>
      </c>
      <c r="H6" t="s">
        <v>396</v>
      </c>
      <c r="I6" t="s">
        <v>396</v>
      </c>
      <c r="J6" t="s">
        <v>881</v>
      </c>
      <c r="K6" t="s">
        <v>396</v>
      </c>
      <c r="L6">
        <v>0.29399999999999998</v>
      </c>
      <c r="O6">
        <v>0.3266</v>
      </c>
      <c r="P6">
        <v>0.33689999999999998</v>
      </c>
      <c r="Q6">
        <v>0.3473</v>
      </c>
      <c r="R6">
        <v>0.36109999999999998</v>
      </c>
      <c r="S6">
        <v>0.31819999999999998</v>
      </c>
      <c r="T6">
        <v>0.28449999999999998</v>
      </c>
      <c r="U6">
        <v>0.28260000000000002</v>
      </c>
      <c r="V6">
        <v>0.28179999999999999</v>
      </c>
      <c r="W6">
        <v>0.28120000000000001</v>
      </c>
      <c r="X6">
        <v>0.28070000000000001</v>
      </c>
      <c r="Y6">
        <v>0.2797</v>
      </c>
      <c r="Z6">
        <v>0.27910000000000001</v>
      </c>
      <c r="AA6">
        <v>0.27800000000000002</v>
      </c>
      <c r="AB6">
        <v>0.27689999999999998</v>
      </c>
      <c r="AC6">
        <v>0.27560000000000001</v>
      </c>
      <c r="AD6">
        <v>0.27239999999999998</v>
      </c>
      <c r="AE6">
        <v>0.27739999999999998</v>
      </c>
      <c r="AF6">
        <v>0.28239999999999998</v>
      </c>
      <c r="AG6">
        <v>0.28739999999999999</v>
      </c>
      <c r="AH6">
        <v>0.29199999999999998</v>
      </c>
      <c r="AI6">
        <v>0.29699999999999999</v>
      </c>
      <c r="AJ6">
        <v>0.30199999999999999</v>
      </c>
      <c r="AK6">
        <v>0.30709999999999998</v>
      </c>
      <c r="AN6">
        <v>0.32190000000000002</v>
      </c>
      <c r="AO6">
        <v>0.35089999999999999</v>
      </c>
      <c r="AP6">
        <v>0.38019999999999998</v>
      </c>
    </row>
    <row r="7" spans="2:42">
      <c r="B7" s="324" t="s">
        <v>876</v>
      </c>
      <c r="C7">
        <v>4</v>
      </c>
      <c r="D7" t="s">
        <v>430</v>
      </c>
      <c r="E7" t="s">
        <v>396</v>
      </c>
      <c r="F7" s="325" t="s">
        <v>337</v>
      </c>
      <c r="G7" s="325" t="s">
        <v>342</v>
      </c>
      <c r="H7" t="s">
        <v>396</v>
      </c>
      <c r="I7" t="s">
        <v>396</v>
      </c>
      <c r="J7" t="s">
        <v>882</v>
      </c>
      <c r="K7" t="s">
        <v>396</v>
      </c>
      <c r="L7">
        <v>0.51449999999999996</v>
      </c>
      <c r="O7">
        <v>0.57140000000000002</v>
      </c>
      <c r="P7">
        <v>0.58960000000000001</v>
      </c>
      <c r="Q7">
        <v>0.60780000000000001</v>
      </c>
      <c r="R7">
        <v>0.629</v>
      </c>
      <c r="S7">
        <v>0.55469999999999997</v>
      </c>
      <c r="T7">
        <v>0.49790000000000001</v>
      </c>
      <c r="U7">
        <v>0.4945</v>
      </c>
      <c r="V7">
        <v>0.49309999999999998</v>
      </c>
      <c r="W7">
        <v>0.49199999999999999</v>
      </c>
      <c r="X7">
        <v>0.49109999999999998</v>
      </c>
      <c r="Y7">
        <v>0.48949999999999999</v>
      </c>
      <c r="Z7">
        <v>0.4884</v>
      </c>
      <c r="AA7">
        <v>0.48649999999999999</v>
      </c>
      <c r="AB7">
        <v>0.48449999999999999</v>
      </c>
      <c r="AC7">
        <v>0.48230000000000001</v>
      </c>
      <c r="AD7">
        <v>0.47660000000000002</v>
      </c>
      <c r="AE7">
        <v>0.4854</v>
      </c>
      <c r="AF7">
        <v>0.49419999999999997</v>
      </c>
      <c r="AG7">
        <v>0.503</v>
      </c>
      <c r="AH7">
        <v>0.51100000000000001</v>
      </c>
      <c r="AI7">
        <v>0.51970000000000005</v>
      </c>
      <c r="AJ7">
        <v>0.52839999999999998</v>
      </c>
      <c r="AK7">
        <v>0.5373</v>
      </c>
      <c r="AN7">
        <v>0.56330000000000002</v>
      </c>
      <c r="AO7">
        <v>0.61409999999999998</v>
      </c>
      <c r="AP7">
        <v>0.6653</v>
      </c>
    </row>
    <row r="8" spans="2:42">
      <c r="B8" s="324" t="s">
        <v>876</v>
      </c>
      <c r="C8">
        <v>4</v>
      </c>
      <c r="D8" t="s">
        <v>430</v>
      </c>
      <c r="E8" t="s">
        <v>396</v>
      </c>
      <c r="F8" s="325" t="s">
        <v>337</v>
      </c>
      <c r="G8" s="325" t="s">
        <v>342</v>
      </c>
      <c r="H8" t="s">
        <v>396</v>
      </c>
      <c r="I8" t="s">
        <v>396</v>
      </c>
      <c r="J8" t="s">
        <v>883</v>
      </c>
      <c r="K8" t="s">
        <v>396</v>
      </c>
      <c r="L8">
        <v>0.2205</v>
      </c>
      <c r="O8">
        <v>0.24490000000000001</v>
      </c>
      <c r="P8">
        <v>0.25269999999999998</v>
      </c>
      <c r="Q8">
        <v>0.26050000000000001</v>
      </c>
      <c r="R8">
        <v>0.26950000000000002</v>
      </c>
      <c r="S8">
        <v>0.23769999999999999</v>
      </c>
      <c r="T8">
        <v>0.21340000000000001</v>
      </c>
      <c r="U8">
        <v>0.21190000000000001</v>
      </c>
      <c r="V8">
        <v>0.21129999999999999</v>
      </c>
      <c r="W8">
        <v>0.21079999999999999</v>
      </c>
      <c r="X8">
        <v>0.21049999999999999</v>
      </c>
      <c r="Y8">
        <v>0.20979999999999999</v>
      </c>
      <c r="Z8">
        <v>0.20930000000000001</v>
      </c>
      <c r="AA8">
        <v>0.20849999999999999</v>
      </c>
      <c r="AB8">
        <v>0.20760000000000001</v>
      </c>
      <c r="AC8">
        <v>0.20669999999999999</v>
      </c>
      <c r="AD8">
        <v>0.20419999999999999</v>
      </c>
      <c r="AE8">
        <v>0.20799999999999999</v>
      </c>
      <c r="AF8">
        <v>0.21179999999999999</v>
      </c>
      <c r="AG8">
        <v>0.2155</v>
      </c>
      <c r="AH8">
        <v>0.219</v>
      </c>
      <c r="AI8">
        <v>0.22270000000000001</v>
      </c>
      <c r="AJ8">
        <v>0.22639999999999999</v>
      </c>
      <c r="AK8">
        <v>0.2303</v>
      </c>
      <c r="AN8">
        <v>0.2414</v>
      </c>
      <c r="AO8">
        <v>0.26319999999999999</v>
      </c>
      <c r="AP8">
        <v>0.28510000000000002</v>
      </c>
    </row>
    <row r="9" spans="2:42">
      <c r="B9" s="324" t="s">
        <v>876</v>
      </c>
      <c r="C9">
        <v>4</v>
      </c>
      <c r="D9" t="s">
        <v>430</v>
      </c>
      <c r="E9" t="s">
        <v>396</v>
      </c>
      <c r="F9" s="325" t="s">
        <v>337</v>
      </c>
      <c r="G9" s="325" t="s">
        <v>342</v>
      </c>
      <c r="H9" t="s">
        <v>396</v>
      </c>
      <c r="I9" t="s">
        <v>396</v>
      </c>
      <c r="J9" t="s">
        <v>884</v>
      </c>
      <c r="K9" t="s">
        <v>396</v>
      </c>
      <c r="L9">
        <v>0.14699999999999999</v>
      </c>
      <c r="O9">
        <v>0.1633</v>
      </c>
      <c r="P9">
        <v>0.16850000000000001</v>
      </c>
      <c r="Q9">
        <v>0.17369999999999999</v>
      </c>
      <c r="R9">
        <v>0.1797</v>
      </c>
      <c r="S9">
        <v>0.1585</v>
      </c>
      <c r="T9">
        <v>0.14230000000000001</v>
      </c>
      <c r="U9">
        <v>0.14130000000000001</v>
      </c>
      <c r="V9">
        <v>0.1409</v>
      </c>
      <c r="W9">
        <v>0.1406</v>
      </c>
      <c r="X9">
        <v>0.14030000000000001</v>
      </c>
      <c r="Y9">
        <v>0.1399</v>
      </c>
      <c r="Z9">
        <v>0.13950000000000001</v>
      </c>
      <c r="AA9">
        <v>0.13900000000000001</v>
      </c>
      <c r="AB9">
        <v>0.1384</v>
      </c>
      <c r="AC9">
        <v>0.13780000000000001</v>
      </c>
      <c r="AD9">
        <v>0.13619999999999999</v>
      </c>
      <c r="AE9">
        <v>0.13869999999999999</v>
      </c>
      <c r="AF9">
        <v>0.14119999999999999</v>
      </c>
      <c r="AG9">
        <v>0.14369999999999999</v>
      </c>
      <c r="AH9">
        <v>0.14599999999999999</v>
      </c>
      <c r="AI9">
        <v>0.14849999999999999</v>
      </c>
      <c r="AJ9">
        <v>0.151</v>
      </c>
      <c r="AK9">
        <v>0.1535</v>
      </c>
      <c r="AN9">
        <v>0.16089999999999999</v>
      </c>
      <c r="AO9">
        <v>0.17549999999999999</v>
      </c>
      <c r="AP9">
        <v>0.19009999999999999</v>
      </c>
    </row>
    <row r="10" spans="2:42">
      <c r="B10" s="324" t="s">
        <v>876</v>
      </c>
      <c r="C10">
        <v>4</v>
      </c>
      <c r="D10" t="s">
        <v>430</v>
      </c>
      <c r="E10" t="s">
        <v>396</v>
      </c>
      <c r="F10" s="325" t="s">
        <v>337</v>
      </c>
      <c r="G10" s="325" t="s">
        <v>407</v>
      </c>
      <c r="H10" t="s">
        <v>396</v>
      </c>
      <c r="I10" t="s">
        <v>396</v>
      </c>
      <c r="J10" t="s">
        <v>877</v>
      </c>
      <c r="K10" t="s">
        <v>396</v>
      </c>
      <c r="L10">
        <v>0.75039999999999996</v>
      </c>
      <c r="O10">
        <v>0.82130000000000003</v>
      </c>
      <c r="P10">
        <v>0.84740000000000004</v>
      </c>
      <c r="Q10">
        <v>0.87350000000000005</v>
      </c>
      <c r="R10">
        <v>0.91739999999999999</v>
      </c>
      <c r="S10">
        <v>0.80910000000000004</v>
      </c>
      <c r="T10">
        <v>0.71560000000000001</v>
      </c>
      <c r="U10">
        <v>0.78249999999999997</v>
      </c>
      <c r="V10">
        <v>0.8448</v>
      </c>
      <c r="W10">
        <v>0.91110000000000002</v>
      </c>
      <c r="X10">
        <v>0.98140000000000005</v>
      </c>
      <c r="Y10">
        <v>1.0544</v>
      </c>
      <c r="Z10">
        <v>1.1326000000000001</v>
      </c>
      <c r="AA10">
        <v>1.2139</v>
      </c>
      <c r="AB10">
        <v>1.3001</v>
      </c>
      <c r="AC10">
        <v>1.3911</v>
      </c>
      <c r="AD10">
        <v>1.4773000000000001</v>
      </c>
      <c r="AE10">
        <v>1.5348999999999999</v>
      </c>
      <c r="AF10">
        <v>1.5944</v>
      </c>
      <c r="AG10">
        <v>1.6554</v>
      </c>
      <c r="AH10">
        <v>1.7159</v>
      </c>
      <c r="AI10">
        <v>1.7803</v>
      </c>
      <c r="AJ10">
        <v>1.8469</v>
      </c>
      <c r="AK10">
        <v>1.9161999999999999</v>
      </c>
      <c r="AN10">
        <v>2.1339000000000001</v>
      </c>
      <c r="AO10">
        <v>2.5752000000000002</v>
      </c>
      <c r="AP10">
        <v>3.0931999999999999</v>
      </c>
    </row>
    <row r="11" spans="2:42">
      <c r="B11" s="324" t="s">
        <v>876</v>
      </c>
      <c r="C11">
        <v>4</v>
      </c>
      <c r="D11" t="s">
        <v>430</v>
      </c>
      <c r="E11" t="s">
        <v>396</v>
      </c>
      <c r="F11" s="325" t="s">
        <v>337</v>
      </c>
      <c r="G11" s="325" t="s">
        <v>407</v>
      </c>
      <c r="H11" t="s">
        <v>396</v>
      </c>
      <c r="I11" t="s">
        <v>396</v>
      </c>
      <c r="J11" t="s">
        <v>878</v>
      </c>
      <c r="K11" t="s">
        <v>396</v>
      </c>
      <c r="L11">
        <v>0.91710000000000003</v>
      </c>
      <c r="O11">
        <v>1.0038</v>
      </c>
      <c r="P11">
        <v>1.0357000000000001</v>
      </c>
      <c r="Q11">
        <v>1.0676000000000001</v>
      </c>
      <c r="R11">
        <v>1.1212</v>
      </c>
      <c r="S11">
        <v>0.98880000000000001</v>
      </c>
      <c r="T11">
        <v>0.87460000000000004</v>
      </c>
      <c r="U11">
        <v>0.95640000000000003</v>
      </c>
      <c r="V11">
        <v>1.0326</v>
      </c>
      <c r="W11">
        <v>1.1135999999999999</v>
      </c>
      <c r="X11">
        <v>1.1995</v>
      </c>
      <c r="Y11">
        <v>1.2886</v>
      </c>
      <c r="Z11">
        <v>1.3843000000000001</v>
      </c>
      <c r="AA11">
        <v>1.4836</v>
      </c>
      <c r="AB11">
        <v>1.589</v>
      </c>
      <c r="AC11">
        <v>1.7001999999999999</v>
      </c>
      <c r="AD11">
        <v>1.8055000000000001</v>
      </c>
      <c r="AE11">
        <v>1.8759999999999999</v>
      </c>
      <c r="AF11">
        <v>1.9487000000000001</v>
      </c>
      <c r="AG11">
        <v>2.0232999999999999</v>
      </c>
      <c r="AH11">
        <v>2.0972</v>
      </c>
      <c r="AI11">
        <v>2.1758999999999999</v>
      </c>
      <c r="AJ11">
        <v>2.2572999999999999</v>
      </c>
      <c r="AK11">
        <v>2.3418999999999999</v>
      </c>
      <c r="AN11">
        <v>2.6080000000000001</v>
      </c>
      <c r="AO11">
        <v>3.1475</v>
      </c>
      <c r="AP11">
        <v>3.7805</v>
      </c>
    </row>
    <row r="12" spans="2:42">
      <c r="B12" s="324" t="s">
        <v>876</v>
      </c>
      <c r="C12">
        <v>4</v>
      </c>
      <c r="D12" t="s">
        <v>430</v>
      </c>
      <c r="E12" t="s">
        <v>396</v>
      </c>
      <c r="F12" s="325" t="s">
        <v>337</v>
      </c>
      <c r="G12" s="325" t="s">
        <v>407</v>
      </c>
      <c r="H12" t="s">
        <v>396</v>
      </c>
      <c r="I12" t="s">
        <v>396</v>
      </c>
      <c r="J12" t="s">
        <v>879</v>
      </c>
      <c r="K12" t="s">
        <v>396</v>
      </c>
      <c r="L12">
        <v>0.33350000000000002</v>
      </c>
      <c r="O12">
        <v>0.36499999999999999</v>
      </c>
      <c r="P12">
        <v>0.37659999999999999</v>
      </c>
      <c r="Q12">
        <v>0.38819999999999999</v>
      </c>
      <c r="R12">
        <v>0.40429999999999999</v>
      </c>
      <c r="S12">
        <v>0.35959999999999998</v>
      </c>
      <c r="T12">
        <v>0.318</v>
      </c>
      <c r="U12">
        <v>0.3478</v>
      </c>
      <c r="V12">
        <v>0.3755</v>
      </c>
      <c r="W12">
        <v>0.40489999999999998</v>
      </c>
      <c r="X12">
        <v>0.43619999999999998</v>
      </c>
      <c r="Y12">
        <v>0.46860000000000002</v>
      </c>
      <c r="Z12">
        <v>0.50339999999999996</v>
      </c>
      <c r="AA12">
        <v>0.53949999999999998</v>
      </c>
      <c r="AB12">
        <v>0.57779999999999998</v>
      </c>
      <c r="AC12">
        <v>0.61829999999999996</v>
      </c>
      <c r="AD12">
        <v>0.65659999999999996</v>
      </c>
      <c r="AE12">
        <v>0.68220000000000003</v>
      </c>
      <c r="AF12">
        <v>0.70860000000000001</v>
      </c>
      <c r="AG12">
        <v>0.73580000000000001</v>
      </c>
      <c r="AH12">
        <v>0.76259999999999994</v>
      </c>
      <c r="AI12">
        <v>0.79120000000000001</v>
      </c>
      <c r="AJ12">
        <v>0.82089999999999996</v>
      </c>
      <c r="AK12">
        <v>0.85160000000000002</v>
      </c>
      <c r="AN12">
        <v>0.94840000000000002</v>
      </c>
      <c r="AO12">
        <v>1.1446000000000001</v>
      </c>
      <c r="AP12">
        <v>1.3748</v>
      </c>
    </row>
    <row r="13" spans="2:42">
      <c r="B13" s="324" t="s">
        <v>876</v>
      </c>
      <c r="C13">
        <v>4</v>
      </c>
      <c r="D13" t="s">
        <v>430</v>
      </c>
      <c r="E13" t="s">
        <v>396</v>
      </c>
      <c r="F13" s="325" t="s">
        <v>337</v>
      </c>
      <c r="G13" s="325" t="s">
        <v>407</v>
      </c>
      <c r="H13" t="s">
        <v>396</v>
      </c>
      <c r="I13" t="s">
        <v>396</v>
      </c>
      <c r="J13" t="s">
        <v>880</v>
      </c>
      <c r="K13" t="s">
        <v>396</v>
      </c>
      <c r="L13">
        <v>0.2767</v>
      </c>
      <c r="O13">
        <v>0.30280000000000001</v>
      </c>
      <c r="P13">
        <v>0.3125</v>
      </c>
      <c r="Q13">
        <v>0.3221</v>
      </c>
      <c r="R13">
        <v>0.33829999999999999</v>
      </c>
      <c r="S13">
        <v>0.29830000000000001</v>
      </c>
      <c r="T13">
        <v>0.26390000000000002</v>
      </c>
      <c r="U13">
        <v>0.28860000000000002</v>
      </c>
      <c r="V13">
        <v>0.3115</v>
      </c>
      <c r="W13">
        <v>0.33600000000000002</v>
      </c>
      <c r="X13">
        <v>0.3619</v>
      </c>
      <c r="Y13">
        <v>0.38879999999999998</v>
      </c>
      <c r="Z13">
        <v>0.41770000000000002</v>
      </c>
      <c r="AA13">
        <v>0.4476</v>
      </c>
      <c r="AB13">
        <v>0.47939999999999999</v>
      </c>
      <c r="AC13">
        <v>0.51290000000000002</v>
      </c>
      <c r="AD13">
        <v>0.54469999999999996</v>
      </c>
      <c r="AE13">
        <v>0.56599999999999995</v>
      </c>
      <c r="AF13">
        <v>0.58789999999999998</v>
      </c>
      <c r="AG13">
        <v>0.61040000000000005</v>
      </c>
      <c r="AH13">
        <v>0.63270000000000004</v>
      </c>
      <c r="AI13">
        <v>0.65649999999999997</v>
      </c>
      <c r="AJ13">
        <v>0.68100000000000005</v>
      </c>
      <c r="AK13">
        <v>0.70660000000000001</v>
      </c>
      <c r="AN13">
        <v>0.78690000000000004</v>
      </c>
      <c r="AO13">
        <v>0.9496</v>
      </c>
      <c r="AP13">
        <v>1.1406000000000001</v>
      </c>
    </row>
    <row r="14" spans="2:42">
      <c r="B14" s="324" t="s">
        <v>876</v>
      </c>
      <c r="C14">
        <v>4</v>
      </c>
      <c r="D14" t="s">
        <v>430</v>
      </c>
      <c r="E14" t="s">
        <v>396</v>
      </c>
      <c r="F14" s="325" t="s">
        <v>337</v>
      </c>
      <c r="G14" s="325" t="s">
        <v>407</v>
      </c>
      <c r="H14" t="s">
        <v>396</v>
      </c>
      <c r="I14" t="s">
        <v>396</v>
      </c>
      <c r="J14" t="s">
        <v>881</v>
      </c>
      <c r="K14" t="s">
        <v>396</v>
      </c>
      <c r="L14">
        <v>0.1384</v>
      </c>
      <c r="O14">
        <v>0.15140000000000001</v>
      </c>
      <c r="P14">
        <v>0.15620000000000001</v>
      </c>
      <c r="Q14">
        <v>0.16109999999999999</v>
      </c>
      <c r="R14">
        <v>0.16739999999999999</v>
      </c>
      <c r="S14">
        <v>0.14799999999999999</v>
      </c>
      <c r="T14">
        <v>0.13189999999999999</v>
      </c>
      <c r="U14">
        <v>0.14430000000000001</v>
      </c>
      <c r="V14">
        <v>0.15579999999999999</v>
      </c>
      <c r="W14">
        <v>0.16800000000000001</v>
      </c>
      <c r="X14">
        <v>0.18099999999999999</v>
      </c>
      <c r="Y14">
        <v>0.19439999999999999</v>
      </c>
      <c r="Z14">
        <v>0.20880000000000001</v>
      </c>
      <c r="AA14">
        <v>0.2238</v>
      </c>
      <c r="AB14">
        <v>0.2397</v>
      </c>
      <c r="AC14">
        <v>0.25650000000000001</v>
      </c>
      <c r="AD14">
        <v>0.27239999999999998</v>
      </c>
      <c r="AE14">
        <v>0.28299999999999997</v>
      </c>
      <c r="AF14">
        <v>0.29399999999999998</v>
      </c>
      <c r="AG14">
        <v>0.30520000000000003</v>
      </c>
      <c r="AH14">
        <v>0.31640000000000001</v>
      </c>
      <c r="AI14">
        <v>0.32819999999999999</v>
      </c>
      <c r="AJ14">
        <v>0.34050000000000002</v>
      </c>
      <c r="AK14">
        <v>0.3533</v>
      </c>
      <c r="AN14">
        <v>0.39340000000000003</v>
      </c>
      <c r="AO14">
        <v>0.4748</v>
      </c>
      <c r="AP14">
        <v>0.57030000000000003</v>
      </c>
    </row>
    <row r="15" spans="2:42">
      <c r="B15" s="324" t="s">
        <v>876</v>
      </c>
      <c r="C15">
        <v>4</v>
      </c>
      <c r="D15" t="s">
        <v>430</v>
      </c>
      <c r="E15" t="s">
        <v>396</v>
      </c>
      <c r="F15" s="325" t="s">
        <v>337</v>
      </c>
      <c r="G15" s="325" t="s">
        <v>407</v>
      </c>
      <c r="H15" t="s">
        <v>396</v>
      </c>
      <c r="I15" t="s">
        <v>396</v>
      </c>
      <c r="J15" t="s">
        <v>882</v>
      </c>
      <c r="K15" t="s">
        <v>396</v>
      </c>
      <c r="L15">
        <v>0.24210000000000001</v>
      </c>
      <c r="O15">
        <v>0.26500000000000001</v>
      </c>
      <c r="P15">
        <v>0.27339999999999998</v>
      </c>
      <c r="Q15">
        <v>0.28179999999999999</v>
      </c>
      <c r="R15">
        <v>0.29599999999999999</v>
      </c>
      <c r="S15">
        <v>0.26100000000000001</v>
      </c>
      <c r="T15">
        <v>0.23089999999999999</v>
      </c>
      <c r="U15">
        <v>0.2525</v>
      </c>
      <c r="V15">
        <v>0.27260000000000001</v>
      </c>
      <c r="W15">
        <v>0.29399999999999998</v>
      </c>
      <c r="X15">
        <v>0.31659999999999999</v>
      </c>
      <c r="Y15">
        <v>0.3402</v>
      </c>
      <c r="Z15">
        <v>0.3654</v>
      </c>
      <c r="AA15">
        <v>0.3916</v>
      </c>
      <c r="AB15">
        <v>0.41949999999999998</v>
      </c>
      <c r="AC15">
        <v>0.44879999999999998</v>
      </c>
      <c r="AD15">
        <v>0.47660000000000002</v>
      </c>
      <c r="AE15">
        <v>0.49519999999999997</v>
      </c>
      <c r="AF15">
        <v>0.51439999999999997</v>
      </c>
      <c r="AG15">
        <v>0.53410000000000002</v>
      </c>
      <c r="AH15">
        <v>0.55359999999999998</v>
      </c>
      <c r="AI15">
        <v>0.57440000000000002</v>
      </c>
      <c r="AJ15">
        <v>0.59589999999999999</v>
      </c>
      <c r="AK15">
        <v>0.61819999999999997</v>
      </c>
      <c r="AN15">
        <v>0.6885</v>
      </c>
      <c r="AO15">
        <v>0.83089999999999997</v>
      </c>
      <c r="AP15">
        <v>0.998</v>
      </c>
    </row>
    <row r="16" spans="2:42">
      <c r="B16" s="324" t="s">
        <v>876</v>
      </c>
      <c r="C16">
        <v>4</v>
      </c>
      <c r="D16" t="s">
        <v>430</v>
      </c>
      <c r="E16" t="s">
        <v>396</v>
      </c>
      <c r="F16" s="325" t="s">
        <v>337</v>
      </c>
      <c r="G16" s="325" t="s">
        <v>407</v>
      </c>
      <c r="H16" t="s">
        <v>396</v>
      </c>
      <c r="I16" t="s">
        <v>396</v>
      </c>
      <c r="J16" t="s">
        <v>883</v>
      </c>
      <c r="K16" t="s">
        <v>396</v>
      </c>
      <c r="L16">
        <v>0.1038</v>
      </c>
      <c r="O16">
        <v>0.11360000000000001</v>
      </c>
      <c r="P16">
        <v>0.1172</v>
      </c>
      <c r="Q16">
        <v>0.1208</v>
      </c>
      <c r="R16">
        <v>0.1268</v>
      </c>
      <c r="S16">
        <v>0.1119</v>
      </c>
      <c r="T16">
        <v>9.8900000000000002E-2</v>
      </c>
      <c r="U16">
        <v>0.1082</v>
      </c>
      <c r="V16">
        <v>0.1168</v>
      </c>
      <c r="W16">
        <v>0.126</v>
      </c>
      <c r="X16">
        <v>0.13569999999999999</v>
      </c>
      <c r="Y16">
        <v>0.14580000000000001</v>
      </c>
      <c r="Z16">
        <v>0.15659999999999999</v>
      </c>
      <c r="AA16">
        <v>0.1678</v>
      </c>
      <c r="AB16">
        <v>0.17979999999999999</v>
      </c>
      <c r="AC16">
        <v>0.1923</v>
      </c>
      <c r="AD16">
        <v>0.20419999999999999</v>
      </c>
      <c r="AE16">
        <v>0.2122</v>
      </c>
      <c r="AF16">
        <v>0.22040000000000001</v>
      </c>
      <c r="AG16">
        <v>0.22889999999999999</v>
      </c>
      <c r="AH16">
        <v>0.23719999999999999</v>
      </c>
      <c r="AI16">
        <v>0.24610000000000001</v>
      </c>
      <c r="AJ16">
        <v>0.25540000000000002</v>
      </c>
      <c r="AK16">
        <v>0.26490000000000002</v>
      </c>
      <c r="AN16">
        <v>0.29499999999999998</v>
      </c>
      <c r="AO16">
        <v>0.35610000000000003</v>
      </c>
      <c r="AP16">
        <v>0.42770000000000002</v>
      </c>
    </row>
    <row r="17" spans="2:42">
      <c r="B17" s="324" t="s">
        <v>876</v>
      </c>
      <c r="C17">
        <v>4</v>
      </c>
      <c r="D17" t="s">
        <v>430</v>
      </c>
      <c r="E17" t="s">
        <v>396</v>
      </c>
      <c r="F17" s="325" t="s">
        <v>337</v>
      </c>
      <c r="G17" s="325" t="s">
        <v>407</v>
      </c>
      <c r="H17" t="s">
        <v>396</v>
      </c>
      <c r="I17" t="s">
        <v>396</v>
      </c>
      <c r="J17" t="s">
        <v>884</v>
      </c>
      <c r="K17" t="s">
        <v>396</v>
      </c>
      <c r="L17">
        <v>6.9199999999999998E-2</v>
      </c>
      <c r="O17">
        <v>7.5700000000000003E-2</v>
      </c>
      <c r="P17">
        <v>7.8100000000000003E-2</v>
      </c>
      <c r="Q17">
        <v>8.0500000000000002E-2</v>
      </c>
      <c r="R17">
        <v>8.4599999999999995E-2</v>
      </c>
      <c r="S17">
        <v>7.46E-2</v>
      </c>
      <c r="T17">
        <v>6.6000000000000003E-2</v>
      </c>
      <c r="U17">
        <v>7.2099999999999997E-2</v>
      </c>
      <c r="V17">
        <v>7.7899999999999997E-2</v>
      </c>
      <c r="W17">
        <v>8.4000000000000005E-2</v>
      </c>
      <c r="X17">
        <v>9.0499999999999997E-2</v>
      </c>
      <c r="Y17">
        <v>9.7199999999999995E-2</v>
      </c>
      <c r="Z17">
        <v>0.10440000000000001</v>
      </c>
      <c r="AA17">
        <v>0.1119</v>
      </c>
      <c r="AB17">
        <v>0.11990000000000001</v>
      </c>
      <c r="AC17">
        <v>0.12820000000000001</v>
      </c>
      <c r="AD17">
        <v>0.13619999999999999</v>
      </c>
      <c r="AE17">
        <v>0.14149999999999999</v>
      </c>
      <c r="AF17">
        <v>0.14699999999999999</v>
      </c>
      <c r="AG17">
        <v>0.15260000000000001</v>
      </c>
      <c r="AH17">
        <v>0.15820000000000001</v>
      </c>
      <c r="AI17">
        <v>0.1641</v>
      </c>
      <c r="AJ17">
        <v>0.17030000000000001</v>
      </c>
      <c r="AK17">
        <v>0.17660000000000001</v>
      </c>
      <c r="AN17">
        <v>0.19670000000000001</v>
      </c>
      <c r="AO17">
        <v>0.2374</v>
      </c>
      <c r="AP17">
        <v>0.28510000000000002</v>
      </c>
    </row>
    <row r="18" spans="2:42">
      <c r="B18" s="324" t="s">
        <v>876</v>
      </c>
      <c r="C18">
        <v>4</v>
      </c>
      <c r="D18" t="s">
        <v>430</v>
      </c>
      <c r="E18" t="s">
        <v>396</v>
      </c>
      <c r="F18" s="325" t="s">
        <v>337</v>
      </c>
      <c r="G18" s="325" t="s">
        <v>344</v>
      </c>
      <c r="H18" t="s">
        <v>396</v>
      </c>
      <c r="I18" t="s">
        <v>396</v>
      </c>
      <c r="J18" t="s">
        <v>877</v>
      </c>
      <c r="K18" t="s">
        <v>396</v>
      </c>
      <c r="L18">
        <v>0.43619999999999998</v>
      </c>
      <c r="O18">
        <v>0.48230000000000001</v>
      </c>
      <c r="P18">
        <v>0.49759999999999999</v>
      </c>
      <c r="Q18">
        <v>0.51290000000000002</v>
      </c>
      <c r="R18">
        <v>0.5333</v>
      </c>
      <c r="S18">
        <v>0.4703</v>
      </c>
      <c r="T18">
        <v>0.42020000000000002</v>
      </c>
      <c r="U18">
        <v>0.43070000000000003</v>
      </c>
      <c r="V18">
        <v>0.4415</v>
      </c>
      <c r="W18">
        <v>0.45319999999999999</v>
      </c>
      <c r="X18">
        <v>0.46579999999999999</v>
      </c>
      <c r="Y18">
        <v>0.47839999999999999</v>
      </c>
      <c r="Z18">
        <v>0.49230000000000002</v>
      </c>
      <c r="AA18">
        <v>0.50629999999999997</v>
      </c>
      <c r="AB18">
        <v>0.5212</v>
      </c>
      <c r="AC18">
        <v>0.53690000000000004</v>
      </c>
      <c r="AD18">
        <v>0.54959999999999998</v>
      </c>
      <c r="AE18">
        <v>0.56540000000000001</v>
      </c>
      <c r="AF18">
        <v>0.58160000000000001</v>
      </c>
      <c r="AG18">
        <v>0.59799999999999998</v>
      </c>
      <c r="AH18">
        <v>0.6139</v>
      </c>
      <c r="AI18">
        <v>0.63080000000000003</v>
      </c>
      <c r="AJ18">
        <v>0.64829999999999999</v>
      </c>
      <c r="AK18">
        <v>0.6663</v>
      </c>
      <c r="AN18">
        <v>0.72170000000000001</v>
      </c>
      <c r="AO18">
        <v>0.83320000000000005</v>
      </c>
      <c r="AP18">
        <v>0.95899999999999996</v>
      </c>
    </row>
    <row r="19" spans="2:42">
      <c r="B19" s="324" t="s">
        <v>876</v>
      </c>
      <c r="C19">
        <v>4</v>
      </c>
      <c r="D19" t="s">
        <v>430</v>
      </c>
      <c r="E19" t="s">
        <v>396</v>
      </c>
      <c r="F19" s="325" t="s">
        <v>337</v>
      </c>
      <c r="G19" s="325" t="s">
        <v>344</v>
      </c>
      <c r="H19" t="s">
        <v>396</v>
      </c>
      <c r="I19" t="s">
        <v>396</v>
      </c>
      <c r="J19" t="s">
        <v>878</v>
      </c>
      <c r="K19" t="s">
        <v>396</v>
      </c>
      <c r="L19">
        <v>0.53320000000000001</v>
      </c>
      <c r="O19">
        <v>0.58940000000000003</v>
      </c>
      <c r="P19">
        <v>0.60819999999999996</v>
      </c>
      <c r="Q19">
        <v>0.62690000000000001</v>
      </c>
      <c r="R19">
        <v>0.65180000000000005</v>
      </c>
      <c r="S19">
        <v>0.57489999999999997</v>
      </c>
      <c r="T19">
        <v>0.51359999999999995</v>
      </c>
      <c r="U19">
        <v>0.52639999999999998</v>
      </c>
      <c r="V19">
        <v>0.53959999999999997</v>
      </c>
      <c r="W19">
        <v>0.55389999999999995</v>
      </c>
      <c r="X19">
        <v>0.56920000000000004</v>
      </c>
      <c r="Y19">
        <v>0.5847</v>
      </c>
      <c r="Z19">
        <v>0.60170000000000001</v>
      </c>
      <c r="AA19">
        <v>0.61880000000000002</v>
      </c>
      <c r="AB19">
        <v>0.6371</v>
      </c>
      <c r="AC19">
        <v>0.65620000000000001</v>
      </c>
      <c r="AD19">
        <v>0.67179999999999995</v>
      </c>
      <c r="AE19">
        <v>0.69110000000000005</v>
      </c>
      <c r="AF19">
        <v>0.71079999999999999</v>
      </c>
      <c r="AG19">
        <v>0.73080000000000001</v>
      </c>
      <c r="AH19">
        <v>0.75029999999999997</v>
      </c>
      <c r="AI19">
        <v>0.77100000000000002</v>
      </c>
      <c r="AJ19">
        <v>0.7923</v>
      </c>
      <c r="AK19">
        <v>0.81430000000000002</v>
      </c>
      <c r="AN19">
        <v>0.8821</v>
      </c>
      <c r="AO19">
        <v>1.0183</v>
      </c>
      <c r="AP19">
        <v>1.1720999999999999</v>
      </c>
    </row>
    <row r="20" spans="2:42">
      <c r="B20" s="324" t="s">
        <v>876</v>
      </c>
      <c r="C20">
        <v>4</v>
      </c>
      <c r="D20" t="s">
        <v>430</v>
      </c>
      <c r="E20" t="s">
        <v>396</v>
      </c>
      <c r="F20" s="325" t="s">
        <v>337</v>
      </c>
      <c r="G20" s="325" t="s">
        <v>344</v>
      </c>
      <c r="H20" t="s">
        <v>396</v>
      </c>
      <c r="I20" t="s">
        <v>396</v>
      </c>
      <c r="J20" t="s">
        <v>879</v>
      </c>
      <c r="K20" t="s">
        <v>396</v>
      </c>
      <c r="L20">
        <v>0.19389999999999999</v>
      </c>
      <c r="O20">
        <v>0.21429999999999999</v>
      </c>
      <c r="P20">
        <v>0.22120000000000001</v>
      </c>
      <c r="Q20">
        <v>0.22800000000000001</v>
      </c>
      <c r="R20">
        <v>0.23699999999999999</v>
      </c>
      <c r="S20">
        <v>0.20899999999999999</v>
      </c>
      <c r="T20">
        <v>0.18679999999999999</v>
      </c>
      <c r="U20">
        <v>0.19139999999999999</v>
      </c>
      <c r="V20">
        <v>0.19620000000000001</v>
      </c>
      <c r="W20">
        <v>0.2014</v>
      </c>
      <c r="X20">
        <v>0.20699999999999999</v>
      </c>
      <c r="Y20">
        <v>0.21260000000000001</v>
      </c>
      <c r="Z20">
        <v>0.21879999999999999</v>
      </c>
      <c r="AA20">
        <v>0.22500000000000001</v>
      </c>
      <c r="AB20">
        <v>0.23169999999999999</v>
      </c>
      <c r="AC20">
        <v>0.23860000000000001</v>
      </c>
      <c r="AD20">
        <v>0.24429999999999999</v>
      </c>
      <c r="AE20">
        <v>0.25130000000000002</v>
      </c>
      <c r="AF20">
        <v>0.25850000000000001</v>
      </c>
      <c r="AG20">
        <v>0.26579999999999998</v>
      </c>
      <c r="AH20">
        <v>0.27279999999999999</v>
      </c>
      <c r="AI20">
        <v>0.28039999999999998</v>
      </c>
      <c r="AJ20">
        <v>0.28810000000000002</v>
      </c>
      <c r="AK20">
        <v>0.29609999999999997</v>
      </c>
      <c r="AN20">
        <v>0.32079999999999997</v>
      </c>
      <c r="AO20">
        <v>0.37030000000000002</v>
      </c>
      <c r="AP20">
        <v>0.42620000000000002</v>
      </c>
    </row>
    <row r="21" spans="2:42">
      <c r="B21" s="324" t="s">
        <v>876</v>
      </c>
      <c r="C21">
        <v>4</v>
      </c>
      <c r="D21" t="s">
        <v>430</v>
      </c>
      <c r="E21" t="s">
        <v>396</v>
      </c>
      <c r="F21" s="325" t="s">
        <v>337</v>
      </c>
      <c r="G21" s="325" t="s">
        <v>344</v>
      </c>
      <c r="H21" t="s">
        <v>396</v>
      </c>
      <c r="I21" t="s">
        <v>396</v>
      </c>
      <c r="J21" t="s">
        <v>880</v>
      </c>
      <c r="K21" t="s">
        <v>396</v>
      </c>
      <c r="L21">
        <v>0.16089999999999999</v>
      </c>
      <c r="O21">
        <v>0.17780000000000001</v>
      </c>
      <c r="P21">
        <v>0.1835</v>
      </c>
      <c r="Q21">
        <v>0.18909999999999999</v>
      </c>
      <c r="R21">
        <v>0.19670000000000001</v>
      </c>
      <c r="S21">
        <v>0.1734</v>
      </c>
      <c r="T21">
        <v>0.15490000000000001</v>
      </c>
      <c r="U21">
        <v>0.1588</v>
      </c>
      <c r="V21">
        <v>0.1628</v>
      </c>
      <c r="W21">
        <v>0.1671</v>
      </c>
      <c r="X21">
        <v>0.17169999999999999</v>
      </c>
      <c r="Y21">
        <v>0.1764</v>
      </c>
      <c r="Z21">
        <v>0.18149999999999999</v>
      </c>
      <c r="AA21">
        <v>0.1867</v>
      </c>
      <c r="AB21">
        <v>0.19220000000000001</v>
      </c>
      <c r="AC21">
        <v>0.19800000000000001</v>
      </c>
      <c r="AD21">
        <v>0.20269999999999999</v>
      </c>
      <c r="AE21">
        <v>0.20849999999999999</v>
      </c>
      <c r="AF21">
        <v>0.2145</v>
      </c>
      <c r="AG21">
        <v>0.2205</v>
      </c>
      <c r="AH21">
        <v>0.22639999999999999</v>
      </c>
      <c r="AI21">
        <v>0.2326</v>
      </c>
      <c r="AJ21">
        <v>0.23899999999999999</v>
      </c>
      <c r="AK21">
        <v>0.2457</v>
      </c>
      <c r="AN21">
        <v>0.2661</v>
      </c>
      <c r="AO21">
        <v>0.30719999999999997</v>
      </c>
      <c r="AP21">
        <v>0.35360000000000003</v>
      </c>
    </row>
    <row r="22" spans="2:42">
      <c r="B22" s="324" t="s">
        <v>876</v>
      </c>
      <c r="C22">
        <v>4</v>
      </c>
      <c r="D22" t="s">
        <v>430</v>
      </c>
      <c r="E22" t="s">
        <v>396</v>
      </c>
      <c r="F22" s="325" t="s">
        <v>337</v>
      </c>
      <c r="G22" s="325" t="s">
        <v>344</v>
      </c>
      <c r="H22" t="s">
        <v>396</v>
      </c>
      <c r="I22" t="s">
        <v>396</v>
      </c>
      <c r="J22" t="s">
        <v>881</v>
      </c>
      <c r="K22" t="s">
        <v>396</v>
      </c>
      <c r="L22">
        <v>8.0399999999999999E-2</v>
      </c>
      <c r="O22">
        <v>8.8900000000000007E-2</v>
      </c>
      <c r="P22">
        <v>9.1700000000000004E-2</v>
      </c>
      <c r="Q22">
        <v>9.4600000000000004E-2</v>
      </c>
      <c r="R22">
        <v>9.8299999999999998E-2</v>
      </c>
      <c r="S22">
        <v>8.6699999999999999E-2</v>
      </c>
      <c r="T22">
        <v>7.7499999999999999E-2</v>
      </c>
      <c r="U22">
        <v>7.9399999999999998E-2</v>
      </c>
      <c r="V22">
        <v>8.14E-2</v>
      </c>
      <c r="W22">
        <v>8.3599999999999994E-2</v>
      </c>
      <c r="X22">
        <v>8.5900000000000004E-2</v>
      </c>
      <c r="Y22">
        <v>8.8200000000000001E-2</v>
      </c>
      <c r="Z22">
        <v>9.0800000000000006E-2</v>
      </c>
      <c r="AA22">
        <v>9.3399999999999997E-2</v>
      </c>
      <c r="AB22">
        <v>9.6100000000000005E-2</v>
      </c>
      <c r="AC22">
        <v>9.9000000000000005E-2</v>
      </c>
      <c r="AD22">
        <v>0.1013</v>
      </c>
      <c r="AE22">
        <v>0.1042</v>
      </c>
      <c r="AF22">
        <v>0.1072</v>
      </c>
      <c r="AG22">
        <v>0.1103</v>
      </c>
      <c r="AH22">
        <v>0.1132</v>
      </c>
      <c r="AI22">
        <v>0.1163</v>
      </c>
      <c r="AJ22">
        <v>0.1195</v>
      </c>
      <c r="AK22">
        <v>0.12280000000000001</v>
      </c>
      <c r="AN22">
        <v>0.1331</v>
      </c>
      <c r="AO22">
        <v>0.15359999999999999</v>
      </c>
      <c r="AP22">
        <v>0.17680000000000001</v>
      </c>
    </row>
    <row r="23" spans="2:42">
      <c r="B23" s="324" t="s">
        <v>876</v>
      </c>
      <c r="C23">
        <v>4</v>
      </c>
      <c r="D23" t="s">
        <v>430</v>
      </c>
      <c r="E23" t="s">
        <v>396</v>
      </c>
      <c r="F23" s="325" t="s">
        <v>337</v>
      </c>
      <c r="G23" s="325" t="s">
        <v>344</v>
      </c>
      <c r="H23" t="s">
        <v>396</v>
      </c>
      <c r="I23" t="s">
        <v>396</v>
      </c>
      <c r="J23" t="s">
        <v>882</v>
      </c>
      <c r="K23" t="s">
        <v>396</v>
      </c>
      <c r="L23">
        <v>0.14069999999999999</v>
      </c>
      <c r="O23">
        <v>0.15559999999999999</v>
      </c>
      <c r="P23">
        <v>0.1605</v>
      </c>
      <c r="Q23">
        <v>0.16550000000000001</v>
      </c>
      <c r="R23">
        <v>0.1721</v>
      </c>
      <c r="S23">
        <v>0.1517</v>
      </c>
      <c r="T23">
        <v>0.1356</v>
      </c>
      <c r="U23">
        <v>0.13900000000000001</v>
      </c>
      <c r="V23">
        <v>0.1424</v>
      </c>
      <c r="W23">
        <v>0.1462</v>
      </c>
      <c r="X23">
        <v>0.15029999999999999</v>
      </c>
      <c r="Y23">
        <v>0.15429999999999999</v>
      </c>
      <c r="Z23">
        <v>0.1588</v>
      </c>
      <c r="AA23">
        <v>0.16339999999999999</v>
      </c>
      <c r="AB23">
        <v>0.16819999999999999</v>
      </c>
      <c r="AC23">
        <v>0.17319999999999999</v>
      </c>
      <c r="AD23">
        <v>0.17730000000000001</v>
      </c>
      <c r="AE23">
        <v>0.18240000000000001</v>
      </c>
      <c r="AF23">
        <v>0.18759999999999999</v>
      </c>
      <c r="AG23">
        <v>0.19289999999999999</v>
      </c>
      <c r="AH23">
        <v>0.1981</v>
      </c>
      <c r="AI23">
        <v>0.20349999999999999</v>
      </c>
      <c r="AJ23">
        <v>0.2092</v>
      </c>
      <c r="AK23">
        <v>0.215</v>
      </c>
      <c r="AN23">
        <v>0.2329</v>
      </c>
      <c r="AO23">
        <v>0.26879999999999998</v>
      </c>
      <c r="AP23">
        <v>0.30940000000000001</v>
      </c>
    </row>
    <row r="24" spans="2:42">
      <c r="B24" s="324" t="s">
        <v>876</v>
      </c>
      <c r="C24">
        <v>4</v>
      </c>
      <c r="D24" t="s">
        <v>430</v>
      </c>
      <c r="E24" t="s">
        <v>396</v>
      </c>
      <c r="F24" s="325" t="s">
        <v>337</v>
      </c>
      <c r="G24" s="325" t="s">
        <v>344</v>
      </c>
      <c r="H24" t="s">
        <v>396</v>
      </c>
      <c r="I24" t="s">
        <v>396</v>
      </c>
      <c r="J24" t="s">
        <v>883</v>
      </c>
      <c r="K24" t="s">
        <v>396</v>
      </c>
      <c r="L24">
        <v>6.0299999999999999E-2</v>
      </c>
      <c r="O24">
        <v>6.6699999999999995E-2</v>
      </c>
      <c r="P24">
        <v>6.88E-2</v>
      </c>
      <c r="Q24">
        <v>7.0900000000000005E-2</v>
      </c>
      <c r="R24">
        <v>7.3700000000000002E-2</v>
      </c>
      <c r="S24">
        <v>6.5000000000000002E-2</v>
      </c>
      <c r="T24">
        <v>5.8099999999999999E-2</v>
      </c>
      <c r="U24">
        <v>5.9499999999999997E-2</v>
      </c>
      <c r="V24">
        <v>6.0999999999999999E-2</v>
      </c>
      <c r="W24">
        <v>6.2700000000000006E-2</v>
      </c>
      <c r="X24">
        <v>6.4399999999999999E-2</v>
      </c>
      <c r="Y24">
        <v>6.6100000000000006E-2</v>
      </c>
      <c r="Z24">
        <v>6.8099999999999994E-2</v>
      </c>
      <c r="AA24">
        <v>7.0000000000000007E-2</v>
      </c>
      <c r="AB24">
        <v>7.2099999999999997E-2</v>
      </c>
      <c r="AC24">
        <v>7.4200000000000002E-2</v>
      </c>
      <c r="AD24">
        <v>7.5999999999999998E-2</v>
      </c>
      <c r="AE24">
        <v>7.8200000000000006E-2</v>
      </c>
      <c r="AF24">
        <v>8.0399999999999999E-2</v>
      </c>
      <c r="AG24">
        <v>8.2699999999999996E-2</v>
      </c>
      <c r="AH24">
        <v>8.4900000000000003E-2</v>
      </c>
      <c r="AI24">
        <v>8.72E-2</v>
      </c>
      <c r="AJ24">
        <v>8.9599999999999999E-2</v>
      </c>
      <c r="AK24">
        <v>9.2100000000000001E-2</v>
      </c>
      <c r="AN24">
        <v>9.98E-2</v>
      </c>
      <c r="AO24">
        <v>0.1152</v>
      </c>
      <c r="AP24">
        <v>0.1326</v>
      </c>
    </row>
    <row r="25" spans="2:42">
      <c r="B25" s="324" t="s">
        <v>876</v>
      </c>
      <c r="C25">
        <v>4</v>
      </c>
      <c r="D25" t="s">
        <v>430</v>
      </c>
      <c r="E25" t="s">
        <v>396</v>
      </c>
      <c r="F25" s="325" t="s">
        <v>337</v>
      </c>
      <c r="G25" s="325" t="s">
        <v>344</v>
      </c>
      <c r="H25" t="s">
        <v>396</v>
      </c>
      <c r="I25" t="s">
        <v>396</v>
      </c>
      <c r="J25" t="s">
        <v>884</v>
      </c>
      <c r="K25" t="s">
        <v>396</v>
      </c>
      <c r="L25">
        <v>4.02E-2</v>
      </c>
      <c r="O25">
        <v>4.4499999999999998E-2</v>
      </c>
      <c r="P25">
        <v>4.5900000000000003E-2</v>
      </c>
      <c r="Q25">
        <v>4.7300000000000002E-2</v>
      </c>
      <c r="R25">
        <v>4.9200000000000001E-2</v>
      </c>
      <c r="S25">
        <v>4.3400000000000001E-2</v>
      </c>
      <c r="T25">
        <v>3.8699999999999998E-2</v>
      </c>
      <c r="U25">
        <v>3.9699999999999999E-2</v>
      </c>
      <c r="V25">
        <v>4.07E-2</v>
      </c>
      <c r="W25">
        <v>4.1799999999999997E-2</v>
      </c>
      <c r="X25">
        <v>4.2900000000000001E-2</v>
      </c>
      <c r="Y25">
        <v>4.41E-2</v>
      </c>
      <c r="Z25">
        <v>4.5400000000000003E-2</v>
      </c>
      <c r="AA25">
        <v>4.6699999999999998E-2</v>
      </c>
      <c r="AB25">
        <v>4.8099999999999997E-2</v>
      </c>
      <c r="AC25">
        <v>4.9500000000000002E-2</v>
      </c>
      <c r="AD25">
        <v>5.0700000000000002E-2</v>
      </c>
      <c r="AE25">
        <v>5.21E-2</v>
      </c>
      <c r="AF25">
        <v>5.3600000000000002E-2</v>
      </c>
      <c r="AG25">
        <v>5.5100000000000003E-2</v>
      </c>
      <c r="AH25">
        <v>5.6599999999999998E-2</v>
      </c>
      <c r="AI25">
        <v>5.8200000000000002E-2</v>
      </c>
      <c r="AJ25">
        <v>5.9799999999999999E-2</v>
      </c>
      <c r="AK25">
        <v>6.1400000000000003E-2</v>
      </c>
      <c r="AN25">
        <v>6.6500000000000004E-2</v>
      </c>
      <c r="AO25">
        <v>7.6799999999999993E-2</v>
      </c>
      <c r="AP25">
        <v>8.8400000000000006E-2</v>
      </c>
    </row>
    <row r="26" spans="2:42">
      <c r="B26" s="324" t="s">
        <v>876</v>
      </c>
      <c r="C26">
        <v>4</v>
      </c>
      <c r="D26" t="s">
        <v>430</v>
      </c>
      <c r="E26" t="s">
        <v>396</v>
      </c>
      <c r="F26" s="325" t="s">
        <v>327</v>
      </c>
      <c r="G26" s="325" t="s">
        <v>342</v>
      </c>
      <c r="H26" t="s">
        <v>396</v>
      </c>
      <c r="I26" t="s">
        <v>396</v>
      </c>
      <c r="J26" t="s">
        <v>877</v>
      </c>
      <c r="K26" t="s">
        <v>396</v>
      </c>
      <c r="L26">
        <v>0.97729999999999995</v>
      </c>
      <c r="O26">
        <v>0.86619999999999997</v>
      </c>
      <c r="P26">
        <v>0.8276</v>
      </c>
      <c r="Q26">
        <v>0.78900000000000003</v>
      </c>
      <c r="R26">
        <v>0.74690000000000001</v>
      </c>
      <c r="S26">
        <v>0.9798</v>
      </c>
      <c r="T26">
        <v>0.94579999999999997</v>
      </c>
      <c r="U26">
        <v>0.93940000000000001</v>
      </c>
      <c r="V26">
        <v>0.93669999999999998</v>
      </c>
      <c r="W26">
        <v>0.93469999999999998</v>
      </c>
      <c r="X26">
        <v>0.93300000000000005</v>
      </c>
      <c r="Y26">
        <v>0.92989999999999995</v>
      </c>
      <c r="Z26">
        <v>0.92779999999999996</v>
      </c>
      <c r="AA26">
        <v>0.92410000000000003</v>
      </c>
      <c r="AB26">
        <v>0.92049999999999998</v>
      </c>
      <c r="AC26">
        <v>0.9163</v>
      </c>
      <c r="AD26">
        <v>0.90539999999999998</v>
      </c>
      <c r="AE26">
        <v>0.92210000000000003</v>
      </c>
      <c r="AF26">
        <v>0.93889999999999996</v>
      </c>
      <c r="AG26">
        <v>0.95550000000000002</v>
      </c>
      <c r="AH26">
        <v>0.9708</v>
      </c>
      <c r="AI26">
        <v>0.98719999999999997</v>
      </c>
      <c r="AJ26">
        <v>1.0038</v>
      </c>
      <c r="AK26">
        <v>1.0207999999999999</v>
      </c>
      <c r="AN26">
        <v>1.0701000000000001</v>
      </c>
      <c r="AO26">
        <v>1.1666000000000001</v>
      </c>
      <c r="AP26">
        <v>1.2639</v>
      </c>
    </row>
    <row r="27" spans="2:42">
      <c r="B27" s="324" t="s">
        <v>876</v>
      </c>
      <c r="C27">
        <v>4</v>
      </c>
      <c r="D27" t="s">
        <v>430</v>
      </c>
      <c r="E27" t="s">
        <v>396</v>
      </c>
      <c r="F27" s="325" t="s">
        <v>327</v>
      </c>
      <c r="G27" s="325" t="s">
        <v>342</v>
      </c>
      <c r="H27" t="s">
        <v>396</v>
      </c>
      <c r="I27" t="s">
        <v>396</v>
      </c>
      <c r="J27" t="s">
        <v>878</v>
      </c>
      <c r="K27" t="s">
        <v>396</v>
      </c>
      <c r="L27">
        <v>1.1944999999999999</v>
      </c>
      <c r="O27">
        <v>1.0586</v>
      </c>
      <c r="P27">
        <v>1.0114000000000001</v>
      </c>
      <c r="Q27">
        <v>0.96430000000000005</v>
      </c>
      <c r="R27">
        <v>0.91710000000000003</v>
      </c>
      <c r="S27">
        <v>1.1975</v>
      </c>
      <c r="T27">
        <v>1.1559999999999999</v>
      </c>
      <c r="U27">
        <v>1.1480999999999999</v>
      </c>
      <c r="V27">
        <v>1.1448</v>
      </c>
      <c r="W27">
        <v>1.1424000000000001</v>
      </c>
      <c r="X27">
        <v>1.1403000000000001</v>
      </c>
      <c r="Y27">
        <v>1.1366000000000001</v>
      </c>
      <c r="Z27">
        <v>1.1338999999999999</v>
      </c>
      <c r="AA27">
        <v>1.1294999999999999</v>
      </c>
      <c r="AB27">
        <v>1.125</v>
      </c>
      <c r="AC27">
        <v>1.1198999999999999</v>
      </c>
      <c r="AD27">
        <v>1.1066</v>
      </c>
      <c r="AE27">
        <v>1.127</v>
      </c>
      <c r="AF27">
        <v>1.1475</v>
      </c>
      <c r="AG27">
        <v>1.1677999999999999</v>
      </c>
      <c r="AH27">
        <v>1.1865000000000001</v>
      </c>
      <c r="AI27">
        <v>1.2065999999999999</v>
      </c>
      <c r="AJ27">
        <v>1.2269000000000001</v>
      </c>
      <c r="AK27">
        <v>1.2476</v>
      </c>
      <c r="AN27">
        <v>1.3078000000000001</v>
      </c>
      <c r="AO27">
        <v>1.4258999999999999</v>
      </c>
      <c r="AP27">
        <v>1.5447</v>
      </c>
    </row>
    <row r="28" spans="2:42">
      <c r="B28" s="324" t="s">
        <v>876</v>
      </c>
      <c r="C28">
        <v>4</v>
      </c>
      <c r="D28" t="s">
        <v>430</v>
      </c>
      <c r="E28" t="s">
        <v>396</v>
      </c>
      <c r="F28" s="325" t="s">
        <v>327</v>
      </c>
      <c r="G28" s="325" t="s">
        <v>342</v>
      </c>
      <c r="H28" t="s">
        <v>396</v>
      </c>
      <c r="I28" t="s">
        <v>396</v>
      </c>
      <c r="J28" t="s">
        <v>879</v>
      </c>
      <c r="K28" t="s">
        <v>396</v>
      </c>
      <c r="L28">
        <v>0.43440000000000001</v>
      </c>
      <c r="O28">
        <v>0.38500000000000001</v>
      </c>
      <c r="P28">
        <v>0.36780000000000002</v>
      </c>
      <c r="Q28">
        <v>0.35070000000000001</v>
      </c>
      <c r="R28">
        <v>0.33350000000000002</v>
      </c>
      <c r="S28">
        <v>0.4355</v>
      </c>
      <c r="T28">
        <v>0.4204</v>
      </c>
      <c r="U28">
        <v>0.41749999999999998</v>
      </c>
      <c r="V28">
        <v>0.4163</v>
      </c>
      <c r="W28">
        <v>0.41539999999999999</v>
      </c>
      <c r="X28">
        <v>0.41470000000000001</v>
      </c>
      <c r="Y28">
        <v>0.4133</v>
      </c>
      <c r="Z28">
        <v>0.4123</v>
      </c>
      <c r="AA28">
        <v>0.41070000000000001</v>
      </c>
      <c r="AB28">
        <v>0.40910000000000002</v>
      </c>
      <c r="AC28">
        <v>0.40720000000000001</v>
      </c>
      <c r="AD28">
        <v>0.40239999999999998</v>
      </c>
      <c r="AE28">
        <v>0.4098</v>
      </c>
      <c r="AF28">
        <v>0.4173</v>
      </c>
      <c r="AG28">
        <v>0.42470000000000002</v>
      </c>
      <c r="AH28">
        <v>0.43149999999999999</v>
      </c>
      <c r="AI28">
        <v>0.43880000000000002</v>
      </c>
      <c r="AJ28">
        <v>0.44619999999999999</v>
      </c>
      <c r="AK28">
        <v>0.45369999999999999</v>
      </c>
      <c r="AN28">
        <v>0.47560000000000002</v>
      </c>
      <c r="AO28">
        <v>0.51849999999999996</v>
      </c>
      <c r="AP28">
        <v>0.56169999999999998</v>
      </c>
    </row>
    <row r="29" spans="2:42">
      <c r="B29" s="324" t="s">
        <v>876</v>
      </c>
      <c r="C29">
        <v>4</v>
      </c>
      <c r="D29" t="s">
        <v>430</v>
      </c>
      <c r="E29" t="s">
        <v>396</v>
      </c>
      <c r="F29" s="325" t="s">
        <v>327</v>
      </c>
      <c r="G29" s="325" t="s">
        <v>342</v>
      </c>
      <c r="H29" t="s">
        <v>396</v>
      </c>
      <c r="I29" t="s">
        <v>396</v>
      </c>
      <c r="J29" t="s">
        <v>880</v>
      </c>
      <c r="K29" t="s">
        <v>396</v>
      </c>
      <c r="L29">
        <v>0.3604</v>
      </c>
      <c r="O29">
        <v>0.31940000000000002</v>
      </c>
      <c r="P29">
        <v>0.30520000000000003</v>
      </c>
      <c r="Q29">
        <v>0.29089999999999999</v>
      </c>
      <c r="R29">
        <v>0.27539999999999998</v>
      </c>
      <c r="S29">
        <v>0.36130000000000001</v>
      </c>
      <c r="T29">
        <v>0.3488</v>
      </c>
      <c r="U29">
        <v>0.34639999999999999</v>
      </c>
      <c r="V29">
        <v>0.34539999999999998</v>
      </c>
      <c r="W29">
        <v>0.34470000000000001</v>
      </c>
      <c r="X29">
        <v>0.34399999999999997</v>
      </c>
      <c r="Y29">
        <v>0.34289999999999998</v>
      </c>
      <c r="Z29">
        <v>0.34210000000000002</v>
      </c>
      <c r="AA29">
        <v>0.34079999999999999</v>
      </c>
      <c r="AB29">
        <v>0.33939999999999998</v>
      </c>
      <c r="AC29">
        <v>0.33789999999999998</v>
      </c>
      <c r="AD29">
        <v>0.33389999999999997</v>
      </c>
      <c r="AE29">
        <v>0.34</v>
      </c>
      <c r="AF29">
        <v>0.34620000000000001</v>
      </c>
      <c r="AG29">
        <v>0.3523</v>
      </c>
      <c r="AH29">
        <v>0.35799999999999998</v>
      </c>
      <c r="AI29">
        <v>0.36399999999999999</v>
      </c>
      <c r="AJ29">
        <v>0.37019999999999997</v>
      </c>
      <c r="AK29">
        <v>0.37640000000000001</v>
      </c>
      <c r="AN29">
        <v>0.39460000000000001</v>
      </c>
      <c r="AO29">
        <v>0.43020000000000003</v>
      </c>
      <c r="AP29">
        <v>0.46600000000000003</v>
      </c>
    </row>
    <row r="30" spans="2:42">
      <c r="B30" s="324" t="s">
        <v>876</v>
      </c>
      <c r="C30">
        <v>4</v>
      </c>
      <c r="D30" t="s">
        <v>430</v>
      </c>
      <c r="E30" t="s">
        <v>396</v>
      </c>
      <c r="F30" s="325" t="s">
        <v>327</v>
      </c>
      <c r="G30" s="325" t="s">
        <v>342</v>
      </c>
      <c r="H30" t="s">
        <v>396</v>
      </c>
      <c r="I30" t="s">
        <v>396</v>
      </c>
      <c r="J30" t="s">
        <v>881</v>
      </c>
      <c r="K30" t="s">
        <v>396</v>
      </c>
      <c r="L30">
        <v>0.1802</v>
      </c>
      <c r="O30">
        <v>0.15970000000000001</v>
      </c>
      <c r="P30">
        <v>0.15260000000000001</v>
      </c>
      <c r="Q30">
        <v>0.14549999999999999</v>
      </c>
      <c r="R30">
        <v>0.13830000000000001</v>
      </c>
      <c r="S30">
        <v>0.18060000000000001</v>
      </c>
      <c r="T30">
        <v>0.1744</v>
      </c>
      <c r="U30">
        <v>0.17319999999999999</v>
      </c>
      <c r="V30">
        <v>0.17269999999999999</v>
      </c>
      <c r="W30">
        <v>0.17230000000000001</v>
      </c>
      <c r="X30">
        <v>0.17199999999999999</v>
      </c>
      <c r="Y30">
        <v>0.17150000000000001</v>
      </c>
      <c r="Z30">
        <v>0.1711</v>
      </c>
      <c r="AA30">
        <v>0.1704</v>
      </c>
      <c r="AB30">
        <v>0.16969999999999999</v>
      </c>
      <c r="AC30">
        <v>0.16889999999999999</v>
      </c>
      <c r="AD30">
        <v>0.16689999999999999</v>
      </c>
      <c r="AE30">
        <v>0.17</v>
      </c>
      <c r="AF30">
        <v>0.1731</v>
      </c>
      <c r="AG30">
        <v>0.1762</v>
      </c>
      <c r="AH30">
        <v>0.17899999999999999</v>
      </c>
      <c r="AI30">
        <v>0.182</v>
      </c>
      <c r="AJ30">
        <v>0.18509999999999999</v>
      </c>
      <c r="AK30">
        <v>0.18820000000000001</v>
      </c>
      <c r="AN30">
        <v>0.1973</v>
      </c>
      <c r="AO30">
        <v>0.21510000000000001</v>
      </c>
      <c r="AP30">
        <v>0.23300000000000001</v>
      </c>
    </row>
    <row r="31" spans="2:42">
      <c r="B31" s="324" t="s">
        <v>876</v>
      </c>
      <c r="C31">
        <v>4</v>
      </c>
      <c r="D31" t="s">
        <v>430</v>
      </c>
      <c r="E31" t="s">
        <v>396</v>
      </c>
      <c r="F31" s="325" t="s">
        <v>327</v>
      </c>
      <c r="G31" s="325" t="s">
        <v>342</v>
      </c>
      <c r="H31" t="s">
        <v>396</v>
      </c>
      <c r="I31" t="s">
        <v>396</v>
      </c>
      <c r="J31" t="s">
        <v>882</v>
      </c>
      <c r="K31" t="s">
        <v>396</v>
      </c>
      <c r="L31">
        <v>0.31530000000000002</v>
      </c>
      <c r="O31">
        <v>0.27950000000000003</v>
      </c>
      <c r="P31">
        <v>0.26700000000000002</v>
      </c>
      <c r="Q31">
        <v>0.2545</v>
      </c>
      <c r="R31">
        <v>0.24099999999999999</v>
      </c>
      <c r="S31">
        <v>0.31609999999999999</v>
      </c>
      <c r="T31">
        <v>0.30520000000000003</v>
      </c>
      <c r="U31">
        <v>0.30309999999999998</v>
      </c>
      <c r="V31">
        <v>0.30220000000000002</v>
      </c>
      <c r="W31">
        <v>0.30159999999999998</v>
      </c>
      <c r="X31">
        <v>0.30099999999999999</v>
      </c>
      <c r="Y31">
        <v>0.3</v>
      </c>
      <c r="Z31">
        <v>0.29930000000000001</v>
      </c>
      <c r="AA31">
        <v>0.29820000000000002</v>
      </c>
      <c r="AB31">
        <v>0.29699999999999999</v>
      </c>
      <c r="AC31">
        <v>0.29559999999999997</v>
      </c>
      <c r="AD31">
        <v>0.29210000000000003</v>
      </c>
      <c r="AE31">
        <v>0.29749999999999999</v>
      </c>
      <c r="AF31">
        <v>0.3029</v>
      </c>
      <c r="AG31">
        <v>0.30830000000000002</v>
      </c>
      <c r="AH31">
        <v>0.31319999999999998</v>
      </c>
      <c r="AI31">
        <v>0.31850000000000001</v>
      </c>
      <c r="AJ31">
        <v>0.32390000000000002</v>
      </c>
      <c r="AK31">
        <v>0.32929999999999998</v>
      </c>
      <c r="AN31">
        <v>0.34520000000000001</v>
      </c>
      <c r="AO31">
        <v>0.37640000000000001</v>
      </c>
      <c r="AP31">
        <v>0.4078</v>
      </c>
    </row>
    <row r="32" spans="2:42">
      <c r="B32" s="324" t="s">
        <v>876</v>
      </c>
      <c r="C32">
        <v>4</v>
      </c>
      <c r="D32" t="s">
        <v>430</v>
      </c>
      <c r="E32" t="s">
        <v>396</v>
      </c>
      <c r="F32" s="325" t="s">
        <v>327</v>
      </c>
      <c r="G32" s="325" t="s">
        <v>342</v>
      </c>
      <c r="H32" t="s">
        <v>396</v>
      </c>
      <c r="I32" t="s">
        <v>396</v>
      </c>
      <c r="J32" t="s">
        <v>883</v>
      </c>
      <c r="K32" t="s">
        <v>396</v>
      </c>
      <c r="L32">
        <v>0.1351</v>
      </c>
      <c r="O32">
        <v>0.1198</v>
      </c>
      <c r="P32">
        <v>0.1144</v>
      </c>
      <c r="Q32">
        <v>0.1091</v>
      </c>
      <c r="R32">
        <v>0.1033</v>
      </c>
      <c r="S32">
        <v>0.13550000000000001</v>
      </c>
      <c r="T32">
        <v>0.1308</v>
      </c>
      <c r="U32">
        <v>0.12989999999999999</v>
      </c>
      <c r="V32">
        <v>0.1295</v>
      </c>
      <c r="W32">
        <v>0.12920000000000001</v>
      </c>
      <c r="X32">
        <v>0.129</v>
      </c>
      <c r="Y32">
        <v>0.12859999999999999</v>
      </c>
      <c r="Z32">
        <v>0.1283</v>
      </c>
      <c r="AA32">
        <v>0.1278</v>
      </c>
      <c r="AB32">
        <v>0.1273</v>
      </c>
      <c r="AC32">
        <v>0.12670000000000001</v>
      </c>
      <c r="AD32">
        <v>0.12520000000000001</v>
      </c>
      <c r="AE32">
        <v>0.1275</v>
      </c>
      <c r="AF32">
        <v>0.1298</v>
      </c>
      <c r="AG32">
        <v>0.1321</v>
      </c>
      <c r="AH32">
        <v>0.13420000000000001</v>
      </c>
      <c r="AI32">
        <v>0.13650000000000001</v>
      </c>
      <c r="AJ32">
        <v>0.13880000000000001</v>
      </c>
      <c r="AK32">
        <v>0.1411</v>
      </c>
      <c r="AN32">
        <v>0.1479</v>
      </c>
      <c r="AO32">
        <v>0.1613</v>
      </c>
      <c r="AP32">
        <v>0.17469999999999999</v>
      </c>
    </row>
    <row r="33" spans="2:42">
      <c r="B33" s="324" t="s">
        <v>876</v>
      </c>
      <c r="C33">
        <v>4</v>
      </c>
      <c r="D33" t="s">
        <v>430</v>
      </c>
      <c r="E33" t="s">
        <v>396</v>
      </c>
      <c r="F33" s="325" t="s">
        <v>327</v>
      </c>
      <c r="G33" s="325" t="s">
        <v>342</v>
      </c>
      <c r="H33" t="s">
        <v>396</v>
      </c>
      <c r="I33" t="s">
        <v>396</v>
      </c>
      <c r="J33" t="s">
        <v>884</v>
      </c>
      <c r="K33" t="s">
        <v>396</v>
      </c>
      <c r="L33">
        <v>9.01E-2</v>
      </c>
      <c r="O33">
        <v>7.9799999999999996E-2</v>
      </c>
      <c r="P33">
        <v>7.6300000000000007E-2</v>
      </c>
      <c r="Q33">
        <v>7.2700000000000001E-2</v>
      </c>
      <c r="R33">
        <v>6.8900000000000003E-2</v>
      </c>
      <c r="S33">
        <v>9.0300000000000005E-2</v>
      </c>
      <c r="T33">
        <v>8.72E-2</v>
      </c>
      <c r="U33">
        <v>8.6599999999999996E-2</v>
      </c>
      <c r="V33">
        <v>8.6400000000000005E-2</v>
      </c>
      <c r="W33">
        <v>8.6199999999999999E-2</v>
      </c>
      <c r="X33">
        <v>8.5999999999999993E-2</v>
      </c>
      <c r="Y33">
        <v>8.5699999999999998E-2</v>
      </c>
      <c r="Z33">
        <v>8.5500000000000007E-2</v>
      </c>
      <c r="AA33">
        <v>8.5199999999999998E-2</v>
      </c>
      <c r="AB33">
        <v>8.4900000000000003E-2</v>
      </c>
      <c r="AC33">
        <v>8.4500000000000006E-2</v>
      </c>
      <c r="AD33">
        <v>8.3500000000000005E-2</v>
      </c>
      <c r="AE33">
        <v>8.5000000000000006E-2</v>
      </c>
      <c r="AF33">
        <v>8.6599999999999996E-2</v>
      </c>
      <c r="AG33">
        <v>8.8099999999999998E-2</v>
      </c>
      <c r="AH33">
        <v>8.9499999999999996E-2</v>
      </c>
      <c r="AI33">
        <v>9.0999999999999998E-2</v>
      </c>
      <c r="AJ33">
        <v>9.2499999999999999E-2</v>
      </c>
      <c r="AK33">
        <v>9.4100000000000003E-2</v>
      </c>
      <c r="AN33">
        <v>9.8599999999999993E-2</v>
      </c>
      <c r="AO33">
        <v>0.1075</v>
      </c>
      <c r="AP33">
        <v>0.11650000000000001</v>
      </c>
    </row>
    <row r="34" spans="2:42">
      <c r="B34" s="324" t="s">
        <v>876</v>
      </c>
      <c r="C34">
        <v>4</v>
      </c>
      <c r="D34" t="s">
        <v>430</v>
      </c>
      <c r="E34" t="s">
        <v>396</v>
      </c>
      <c r="F34" s="325" t="s">
        <v>327</v>
      </c>
      <c r="G34" s="325" t="s">
        <v>407</v>
      </c>
      <c r="H34" t="s">
        <v>396</v>
      </c>
      <c r="I34" t="s">
        <v>396</v>
      </c>
      <c r="J34" t="s">
        <v>877</v>
      </c>
      <c r="K34" t="s">
        <v>396</v>
      </c>
      <c r="L34">
        <v>0.45989999999999998</v>
      </c>
      <c r="O34">
        <v>0.40160000000000001</v>
      </c>
      <c r="P34">
        <v>0.38369999999999999</v>
      </c>
      <c r="Q34">
        <v>0.36580000000000001</v>
      </c>
      <c r="R34">
        <v>0.35149999999999998</v>
      </c>
      <c r="S34">
        <v>0.46110000000000001</v>
      </c>
      <c r="T34">
        <v>0.43859999999999999</v>
      </c>
      <c r="U34">
        <v>0.47960000000000003</v>
      </c>
      <c r="V34">
        <v>0.51780000000000004</v>
      </c>
      <c r="W34">
        <v>0.55840000000000001</v>
      </c>
      <c r="X34">
        <v>0.60150000000000003</v>
      </c>
      <c r="Y34">
        <v>0.6462</v>
      </c>
      <c r="Z34">
        <v>0.69420000000000004</v>
      </c>
      <c r="AA34">
        <v>0.74399999999999999</v>
      </c>
      <c r="AB34">
        <v>0.79679999999999995</v>
      </c>
      <c r="AC34">
        <v>0.85260000000000002</v>
      </c>
      <c r="AD34">
        <v>0.90539999999999998</v>
      </c>
      <c r="AE34">
        <v>0.94079999999999997</v>
      </c>
      <c r="AF34">
        <v>0.97719999999999996</v>
      </c>
      <c r="AG34">
        <v>1.0145999999999999</v>
      </c>
      <c r="AH34">
        <v>1.0517000000000001</v>
      </c>
      <c r="AI34">
        <v>1.0911</v>
      </c>
      <c r="AJ34">
        <v>1.1319999999999999</v>
      </c>
      <c r="AK34">
        <v>1.1744000000000001</v>
      </c>
      <c r="AN34">
        <v>1.3079000000000001</v>
      </c>
      <c r="AO34">
        <v>1.5784</v>
      </c>
      <c r="AP34">
        <v>1.8957999999999999</v>
      </c>
    </row>
    <row r="35" spans="2:42">
      <c r="B35" s="324" t="s">
        <v>876</v>
      </c>
      <c r="C35">
        <v>4</v>
      </c>
      <c r="D35" t="s">
        <v>430</v>
      </c>
      <c r="E35" t="s">
        <v>396</v>
      </c>
      <c r="F35" s="325" t="s">
        <v>327</v>
      </c>
      <c r="G35" s="325" t="s">
        <v>407</v>
      </c>
      <c r="H35" t="s">
        <v>396</v>
      </c>
      <c r="I35" t="s">
        <v>396</v>
      </c>
      <c r="J35" t="s">
        <v>878</v>
      </c>
      <c r="K35" t="s">
        <v>396</v>
      </c>
      <c r="L35">
        <v>0.56210000000000004</v>
      </c>
      <c r="O35">
        <v>0.4909</v>
      </c>
      <c r="P35">
        <v>0.46899999999999997</v>
      </c>
      <c r="Q35">
        <v>0.4471</v>
      </c>
      <c r="R35">
        <v>0.42530000000000001</v>
      </c>
      <c r="S35">
        <v>0.5635</v>
      </c>
      <c r="T35">
        <v>0.53600000000000003</v>
      </c>
      <c r="U35">
        <v>0.58620000000000005</v>
      </c>
      <c r="V35">
        <v>0.63290000000000002</v>
      </c>
      <c r="W35">
        <v>0.6825</v>
      </c>
      <c r="X35">
        <v>0.73519999999999996</v>
      </c>
      <c r="Y35">
        <v>0.78979999999999995</v>
      </c>
      <c r="Z35">
        <v>0.84850000000000003</v>
      </c>
      <c r="AA35">
        <v>0.9093</v>
      </c>
      <c r="AB35">
        <v>0.97389999999999999</v>
      </c>
      <c r="AC35">
        <v>1.042</v>
      </c>
      <c r="AD35">
        <v>1.1066</v>
      </c>
      <c r="AE35">
        <v>1.1497999999999999</v>
      </c>
      <c r="AF35">
        <v>1.1943999999999999</v>
      </c>
      <c r="AG35">
        <v>1.2401</v>
      </c>
      <c r="AH35">
        <v>1.2854000000000001</v>
      </c>
      <c r="AI35">
        <v>1.3335999999999999</v>
      </c>
      <c r="AJ35">
        <v>1.3835</v>
      </c>
      <c r="AK35">
        <v>1.4354</v>
      </c>
      <c r="AN35">
        <v>1.5985</v>
      </c>
      <c r="AO35">
        <v>1.9291</v>
      </c>
      <c r="AP35">
        <v>2.3170999999999999</v>
      </c>
    </row>
    <row r="36" spans="2:42">
      <c r="B36" s="324" t="s">
        <v>876</v>
      </c>
      <c r="C36">
        <v>4</v>
      </c>
      <c r="D36" t="s">
        <v>430</v>
      </c>
      <c r="E36" t="s">
        <v>396</v>
      </c>
      <c r="F36" s="325" t="s">
        <v>327</v>
      </c>
      <c r="G36" s="325" t="s">
        <v>407</v>
      </c>
      <c r="H36" t="s">
        <v>396</v>
      </c>
      <c r="I36" t="s">
        <v>396</v>
      </c>
      <c r="J36" t="s">
        <v>879</v>
      </c>
      <c r="K36" t="s">
        <v>396</v>
      </c>
      <c r="L36">
        <v>0.2044</v>
      </c>
      <c r="O36">
        <v>0.17849999999999999</v>
      </c>
      <c r="P36">
        <v>0.1706</v>
      </c>
      <c r="Q36">
        <v>0.16259999999999999</v>
      </c>
      <c r="R36">
        <v>0.15459999999999999</v>
      </c>
      <c r="S36">
        <v>0.2049</v>
      </c>
      <c r="T36">
        <v>0.19489999999999999</v>
      </c>
      <c r="U36">
        <v>0.2132</v>
      </c>
      <c r="V36">
        <v>0.2301</v>
      </c>
      <c r="W36">
        <v>0.2482</v>
      </c>
      <c r="X36">
        <v>0.26729999999999998</v>
      </c>
      <c r="Y36">
        <v>0.28720000000000001</v>
      </c>
      <c r="Z36">
        <v>0.3085</v>
      </c>
      <c r="AA36">
        <v>0.33069999999999999</v>
      </c>
      <c r="AB36">
        <v>0.35420000000000001</v>
      </c>
      <c r="AC36">
        <v>0.37890000000000001</v>
      </c>
      <c r="AD36">
        <v>0.40239999999999998</v>
      </c>
      <c r="AE36">
        <v>0.41810000000000003</v>
      </c>
      <c r="AF36">
        <v>0.43430000000000002</v>
      </c>
      <c r="AG36">
        <v>0.45090000000000002</v>
      </c>
      <c r="AH36">
        <v>0.46739999999999998</v>
      </c>
      <c r="AI36">
        <v>0.48499999999999999</v>
      </c>
      <c r="AJ36">
        <v>0.50309999999999999</v>
      </c>
      <c r="AK36">
        <v>0.52200000000000002</v>
      </c>
      <c r="AN36">
        <v>0.58130000000000004</v>
      </c>
      <c r="AO36">
        <v>0.70150000000000001</v>
      </c>
      <c r="AP36">
        <v>0.84260000000000002</v>
      </c>
    </row>
    <row r="37" spans="2:42">
      <c r="B37" s="324" t="s">
        <v>876</v>
      </c>
      <c r="C37">
        <v>4</v>
      </c>
      <c r="D37" t="s">
        <v>430</v>
      </c>
      <c r="E37" t="s">
        <v>396</v>
      </c>
      <c r="F37" s="325" t="s">
        <v>327</v>
      </c>
      <c r="G37" s="325" t="s">
        <v>407</v>
      </c>
      <c r="H37" t="s">
        <v>396</v>
      </c>
      <c r="I37" t="s">
        <v>396</v>
      </c>
      <c r="J37" t="s">
        <v>880</v>
      </c>
      <c r="K37" t="s">
        <v>396</v>
      </c>
      <c r="L37">
        <v>0.1696</v>
      </c>
      <c r="O37">
        <v>0.14810000000000001</v>
      </c>
      <c r="P37">
        <v>0.14149999999999999</v>
      </c>
      <c r="Q37">
        <v>0.13489999999999999</v>
      </c>
      <c r="R37">
        <v>0.12959999999999999</v>
      </c>
      <c r="S37">
        <v>0.17</v>
      </c>
      <c r="T37">
        <v>0.16170000000000001</v>
      </c>
      <c r="U37">
        <v>0.1769</v>
      </c>
      <c r="V37">
        <v>0.19089999999999999</v>
      </c>
      <c r="W37">
        <v>0.2059</v>
      </c>
      <c r="X37">
        <v>0.2218</v>
      </c>
      <c r="Y37">
        <v>0.23830000000000001</v>
      </c>
      <c r="Z37">
        <v>0.25600000000000001</v>
      </c>
      <c r="AA37">
        <v>0.27429999999999999</v>
      </c>
      <c r="AB37">
        <v>0.29380000000000001</v>
      </c>
      <c r="AC37">
        <v>0.31440000000000001</v>
      </c>
      <c r="AD37">
        <v>0.33389999999999997</v>
      </c>
      <c r="AE37">
        <v>0.34689999999999999</v>
      </c>
      <c r="AF37">
        <v>0.36030000000000001</v>
      </c>
      <c r="AG37">
        <v>0.37409999999999999</v>
      </c>
      <c r="AH37">
        <v>0.38779999999999998</v>
      </c>
      <c r="AI37">
        <v>0.40239999999999998</v>
      </c>
      <c r="AJ37">
        <v>0.41739999999999999</v>
      </c>
      <c r="AK37">
        <v>0.43309999999999998</v>
      </c>
      <c r="AN37">
        <v>0.48230000000000001</v>
      </c>
      <c r="AO37">
        <v>0.58199999999999996</v>
      </c>
      <c r="AP37">
        <v>0.69910000000000005</v>
      </c>
    </row>
    <row r="38" spans="2:42">
      <c r="B38" s="324" t="s">
        <v>876</v>
      </c>
      <c r="C38">
        <v>4</v>
      </c>
      <c r="D38" t="s">
        <v>430</v>
      </c>
      <c r="E38" t="s">
        <v>396</v>
      </c>
      <c r="F38" s="325" t="s">
        <v>327</v>
      </c>
      <c r="G38" s="325" t="s">
        <v>407</v>
      </c>
      <c r="H38" t="s">
        <v>396</v>
      </c>
      <c r="I38" t="s">
        <v>396</v>
      </c>
      <c r="J38" t="s">
        <v>881</v>
      </c>
      <c r="K38" t="s">
        <v>396</v>
      </c>
      <c r="L38">
        <v>8.48E-2</v>
      </c>
      <c r="O38">
        <v>7.4099999999999999E-2</v>
      </c>
      <c r="P38">
        <v>7.0800000000000002E-2</v>
      </c>
      <c r="Q38">
        <v>6.7500000000000004E-2</v>
      </c>
      <c r="R38">
        <v>6.4199999999999993E-2</v>
      </c>
      <c r="S38">
        <v>8.5000000000000006E-2</v>
      </c>
      <c r="T38">
        <v>8.09E-2</v>
      </c>
      <c r="U38">
        <v>8.8400000000000006E-2</v>
      </c>
      <c r="V38">
        <v>9.5500000000000002E-2</v>
      </c>
      <c r="W38">
        <v>0.10299999999999999</v>
      </c>
      <c r="X38">
        <v>0.1109</v>
      </c>
      <c r="Y38">
        <v>0.1191</v>
      </c>
      <c r="Z38">
        <v>0.128</v>
      </c>
      <c r="AA38">
        <v>0.13719999999999999</v>
      </c>
      <c r="AB38">
        <v>0.1469</v>
      </c>
      <c r="AC38">
        <v>0.15720000000000001</v>
      </c>
      <c r="AD38">
        <v>0.16689999999999999</v>
      </c>
      <c r="AE38">
        <v>0.1734</v>
      </c>
      <c r="AF38">
        <v>0.1802</v>
      </c>
      <c r="AG38">
        <v>0.18709999999999999</v>
      </c>
      <c r="AH38">
        <v>0.19389999999999999</v>
      </c>
      <c r="AI38">
        <v>0.20119999999999999</v>
      </c>
      <c r="AJ38">
        <v>0.2087</v>
      </c>
      <c r="AK38">
        <v>0.2165</v>
      </c>
      <c r="AN38">
        <v>0.24110000000000001</v>
      </c>
      <c r="AO38">
        <v>0.29099999999999998</v>
      </c>
      <c r="AP38">
        <v>0.34949999999999998</v>
      </c>
    </row>
    <row r="39" spans="2:42">
      <c r="B39" s="324" t="s">
        <v>876</v>
      </c>
      <c r="C39">
        <v>4</v>
      </c>
      <c r="D39" t="s">
        <v>430</v>
      </c>
      <c r="E39" t="s">
        <v>396</v>
      </c>
      <c r="F39" s="325" t="s">
        <v>327</v>
      </c>
      <c r="G39" s="325" t="s">
        <v>407</v>
      </c>
      <c r="H39" t="s">
        <v>396</v>
      </c>
      <c r="I39" t="s">
        <v>396</v>
      </c>
      <c r="J39" t="s">
        <v>882</v>
      </c>
      <c r="K39" t="s">
        <v>396</v>
      </c>
      <c r="L39">
        <v>0.1484</v>
      </c>
      <c r="O39">
        <v>0.12959999999999999</v>
      </c>
      <c r="P39">
        <v>0.12379999999999999</v>
      </c>
      <c r="Q39">
        <v>0.11799999999999999</v>
      </c>
      <c r="R39">
        <v>0.1134</v>
      </c>
      <c r="S39">
        <v>0.14879999999999999</v>
      </c>
      <c r="T39">
        <v>0.14149999999999999</v>
      </c>
      <c r="U39">
        <v>0.1547</v>
      </c>
      <c r="V39">
        <v>0.1671</v>
      </c>
      <c r="W39">
        <v>0.1802</v>
      </c>
      <c r="X39">
        <v>0.19409999999999999</v>
      </c>
      <c r="Y39">
        <v>0.20849999999999999</v>
      </c>
      <c r="Z39">
        <v>0.224</v>
      </c>
      <c r="AA39">
        <v>0.24</v>
      </c>
      <c r="AB39">
        <v>0.2571</v>
      </c>
      <c r="AC39">
        <v>0.27510000000000001</v>
      </c>
      <c r="AD39">
        <v>0.29210000000000003</v>
      </c>
      <c r="AE39">
        <v>0.30349999999999999</v>
      </c>
      <c r="AF39">
        <v>0.31530000000000002</v>
      </c>
      <c r="AG39">
        <v>0.32740000000000002</v>
      </c>
      <c r="AH39">
        <v>0.33929999999999999</v>
      </c>
      <c r="AI39">
        <v>0.35199999999999998</v>
      </c>
      <c r="AJ39">
        <v>0.36520000000000002</v>
      </c>
      <c r="AK39">
        <v>0.37890000000000001</v>
      </c>
      <c r="AN39">
        <v>0.42199999999999999</v>
      </c>
      <c r="AO39">
        <v>0.50919999999999999</v>
      </c>
      <c r="AP39">
        <v>0.61170000000000002</v>
      </c>
    </row>
    <row r="40" spans="2:42">
      <c r="B40" s="324" t="s">
        <v>876</v>
      </c>
      <c r="C40">
        <v>4</v>
      </c>
      <c r="D40" t="s">
        <v>430</v>
      </c>
      <c r="E40" t="s">
        <v>396</v>
      </c>
      <c r="F40" s="325" t="s">
        <v>327</v>
      </c>
      <c r="G40" s="325" t="s">
        <v>407</v>
      </c>
      <c r="H40" t="s">
        <v>396</v>
      </c>
      <c r="I40" t="s">
        <v>396</v>
      </c>
      <c r="J40" t="s">
        <v>883</v>
      </c>
      <c r="K40" t="s">
        <v>396</v>
      </c>
      <c r="L40">
        <v>6.3600000000000004E-2</v>
      </c>
      <c r="O40">
        <v>5.5500000000000001E-2</v>
      </c>
      <c r="P40">
        <v>5.3100000000000001E-2</v>
      </c>
      <c r="Q40">
        <v>5.0599999999999999E-2</v>
      </c>
      <c r="R40">
        <v>4.8599999999999997E-2</v>
      </c>
      <c r="S40">
        <v>6.3700000000000007E-2</v>
      </c>
      <c r="T40">
        <v>6.0600000000000001E-2</v>
      </c>
      <c r="U40">
        <v>6.6299999999999998E-2</v>
      </c>
      <c r="V40">
        <v>7.1599999999999997E-2</v>
      </c>
      <c r="W40">
        <v>7.7200000000000005E-2</v>
      </c>
      <c r="X40">
        <v>8.3199999999999996E-2</v>
      </c>
      <c r="Y40">
        <v>8.9300000000000004E-2</v>
      </c>
      <c r="Z40">
        <v>9.6000000000000002E-2</v>
      </c>
      <c r="AA40">
        <v>0.10290000000000001</v>
      </c>
      <c r="AB40">
        <v>0.11020000000000001</v>
      </c>
      <c r="AC40">
        <v>0.1179</v>
      </c>
      <c r="AD40">
        <v>0.12520000000000001</v>
      </c>
      <c r="AE40">
        <v>0.13009999999999999</v>
      </c>
      <c r="AF40">
        <v>0.1351</v>
      </c>
      <c r="AG40">
        <v>0.14030000000000001</v>
      </c>
      <c r="AH40">
        <v>0.1454</v>
      </c>
      <c r="AI40">
        <v>0.15090000000000001</v>
      </c>
      <c r="AJ40">
        <v>0.1565</v>
      </c>
      <c r="AK40">
        <v>0.16239999999999999</v>
      </c>
      <c r="AN40">
        <v>0.18079999999999999</v>
      </c>
      <c r="AO40">
        <v>0.21820000000000001</v>
      </c>
      <c r="AP40">
        <v>0.2621</v>
      </c>
    </row>
    <row r="41" spans="2:42">
      <c r="B41" s="324" t="s">
        <v>876</v>
      </c>
      <c r="C41">
        <v>4</v>
      </c>
      <c r="D41" t="s">
        <v>430</v>
      </c>
      <c r="E41" t="s">
        <v>396</v>
      </c>
      <c r="F41" s="325" t="s">
        <v>327</v>
      </c>
      <c r="G41" s="325" t="s">
        <v>407</v>
      </c>
      <c r="H41" t="s">
        <v>396</v>
      </c>
      <c r="I41" t="s">
        <v>396</v>
      </c>
      <c r="J41" t="s">
        <v>884</v>
      </c>
      <c r="K41" t="s">
        <v>396</v>
      </c>
      <c r="L41">
        <v>4.24E-2</v>
      </c>
      <c r="O41">
        <v>3.6999999999999998E-2</v>
      </c>
      <c r="P41">
        <v>3.5400000000000001E-2</v>
      </c>
      <c r="Q41">
        <v>3.3700000000000001E-2</v>
      </c>
      <c r="R41">
        <v>3.2399999999999998E-2</v>
      </c>
      <c r="S41">
        <v>4.2500000000000003E-2</v>
      </c>
      <c r="T41">
        <v>4.0399999999999998E-2</v>
      </c>
      <c r="U41">
        <v>4.4200000000000003E-2</v>
      </c>
      <c r="V41">
        <v>4.7699999999999999E-2</v>
      </c>
      <c r="W41">
        <v>5.1499999999999997E-2</v>
      </c>
      <c r="X41">
        <v>5.5500000000000001E-2</v>
      </c>
      <c r="Y41">
        <v>5.96E-2</v>
      </c>
      <c r="Z41">
        <v>6.4000000000000001E-2</v>
      </c>
      <c r="AA41">
        <v>6.8599999999999994E-2</v>
      </c>
      <c r="AB41">
        <v>7.3499999999999996E-2</v>
      </c>
      <c r="AC41">
        <v>7.8600000000000003E-2</v>
      </c>
      <c r="AD41">
        <v>8.3500000000000005E-2</v>
      </c>
      <c r="AE41">
        <v>8.6699999999999999E-2</v>
      </c>
      <c r="AF41">
        <v>9.01E-2</v>
      </c>
      <c r="AG41">
        <v>9.35E-2</v>
      </c>
      <c r="AH41">
        <v>9.7000000000000003E-2</v>
      </c>
      <c r="AI41">
        <v>0.10059999999999999</v>
      </c>
      <c r="AJ41">
        <v>0.10440000000000001</v>
      </c>
      <c r="AK41">
        <v>0.10829999999999999</v>
      </c>
      <c r="AN41">
        <v>0.1206</v>
      </c>
      <c r="AO41">
        <v>0.14549999999999999</v>
      </c>
      <c r="AP41">
        <v>0.17480000000000001</v>
      </c>
    </row>
    <row r="42" spans="2:42">
      <c r="B42" s="324" t="s">
        <v>876</v>
      </c>
      <c r="C42">
        <v>4</v>
      </c>
      <c r="D42" t="s">
        <v>430</v>
      </c>
      <c r="E42" t="s">
        <v>396</v>
      </c>
      <c r="F42" s="325" t="s">
        <v>327</v>
      </c>
      <c r="G42" s="325" t="s">
        <v>344</v>
      </c>
      <c r="H42" t="s">
        <v>396</v>
      </c>
      <c r="I42" t="s">
        <v>396</v>
      </c>
      <c r="J42" t="s">
        <v>877</v>
      </c>
      <c r="K42" t="s">
        <v>396</v>
      </c>
      <c r="L42">
        <v>0.1923</v>
      </c>
      <c r="O42">
        <v>0.1696</v>
      </c>
      <c r="P42">
        <v>0.16209999999999999</v>
      </c>
      <c r="Q42">
        <v>0.1545</v>
      </c>
      <c r="R42">
        <v>0.14699999999999999</v>
      </c>
      <c r="S42">
        <v>0.1928</v>
      </c>
      <c r="T42">
        <v>0.1852</v>
      </c>
      <c r="U42">
        <v>0.18990000000000001</v>
      </c>
      <c r="V42">
        <v>0.1946</v>
      </c>
      <c r="W42">
        <v>0.19980000000000001</v>
      </c>
      <c r="X42">
        <v>0.20530000000000001</v>
      </c>
      <c r="Y42">
        <v>0.2109</v>
      </c>
      <c r="Z42">
        <v>0.217</v>
      </c>
      <c r="AA42">
        <v>0.22320000000000001</v>
      </c>
      <c r="AB42">
        <v>0.2298</v>
      </c>
      <c r="AC42">
        <v>0.23669999999999999</v>
      </c>
      <c r="AD42">
        <v>0.24229999999999999</v>
      </c>
      <c r="AE42">
        <v>0.24929999999999999</v>
      </c>
      <c r="AF42">
        <v>0.25640000000000002</v>
      </c>
      <c r="AG42">
        <v>0.2636</v>
      </c>
      <c r="AH42">
        <v>0.27060000000000001</v>
      </c>
      <c r="AI42">
        <v>0.27810000000000001</v>
      </c>
      <c r="AJ42">
        <v>0.2858</v>
      </c>
      <c r="AK42">
        <v>0.29370000000000002</v>
      </c>
      <c r="AN42">
        <v>0.31819999999999998</v>
      </c>
      <c r="AO42">
        <v>0.36730000000000002</v>
      </c>
      <c r="AP42">
        <v>0.42280000000000001</v>
      </c>
    </row>
    <row r="43" spans="2:42">
      <c r="B43" s="324" t="s">
        <v>876</v>
      </c>
      <c r="C43">
        <v>4</v>
      </c>
      <c r="D43" t="s">
        <v>430</v>
      </c>
      <c r="E43" t="s">
        <v>396</v>
      </c>
      <c r="F43" s="325" t="s">
        <v>327</v>
      </c>
      <c r="G43" s="325" t="s">
        <v>344</v>
      </c>
      <c r="H43" t="s">
        <v>396</v>
      </c>
      <c r="I43" t="s">
        <v>396</v>
      </c>
      <c r="J43" t="s">
        <v>878</v>
      </c>
      <c r="K43" t="s">
        <v>396</v>
      </c>
      <c r="L43">
        <v>0.2351</v>
      </c>
      <c r="O43">
        <v>0.20730000000000001</v>
      </c>
      <c r="P43">
        <v>0.1981</v>
      </c>
      <c r="Q43">
        <v>0.18890000000000001</v>
      </c>
      <c r="R43">
        <v>0.17960000000000001</v>
      </c>
      <c r="S43">
        <v>0.2356</v>
      </c>
      <c r="T43">
        <v>0.22639999999999999</v>
      </c>
      <c r="U43">
        <v>0.2321</v>
      </c>
      <c r="V43">
        <v>0.2379</v>
      </c>
      <c r="W43">
        <v>0.2442</v>
      </c>
      <c r="X43">
        <v>0.251</v>
      </c>
      <c r="Y43">
        <v>0.25779999999999997</v>
      </c>
      <c r="Z43">
        <v>0.26529999999999998</v>
      </c>
      <c r="AA43">
        <v>0.27279999999999999</v>
      </c>
      <c r="AB43">
        <v>0.28089999999999998</v>
      </c>
      <c r="AC43">
        <v>0.2893</v>
      </c>
      <c r="AD43">
        <v>0.29620000000000002</v>
      </c>
      <c r="AE43">
        <v>0.30470000000000003</v>
      </c>
      <c r="AF43">
        <v>0.31340000000000001</v>
      </c>
      <c r="AG43">
        <v>0.32219999999999999</v>
      </c>
      <c r="AH43">
        <v>0.33079999999999998</v>
      </c>
      <c r="AI43">
        <v>0.33989999999999998</v>
      </c>
      <c r="AJ43">
        <v>0.3493</v>
      </c>
      <c r="AK43">
        <v>0.35899999999999999</v>
      </c>
      <c r="AN43">
        <v>0.38890000000000002</v>
      </c>
      <c r="AO43">
        <v>0.44890000000000002</v>
      </c>
      <c r="AP43">
        <v>0.51670000000000005</v>
      </c>
    </row>
    <row r="44" spans="2:42">
      <c r="B44" s="324" t="s">
        <v>876</v>
      </c>
      <c r="C44">
        <v>4</v>
      </c>
      <c r="D44" t="s">
        <v>430</v>
      </c>
      <c r="E44" t="s">
        <v>396</v>
      </c>
      <c r="F44" s="325" t="s">
        <v>327</v>
      </c>
      <c r="G44" s="325" t="s">
        <v>344</v>
      </c>
      <c r="H44" t="s">
        <v>396</v>
      </c>
      <c r="I44" t="s">
        <v>396</v>
      </c>
      <c r="J44" t="s">
        <v>879</v>
      </c>
      <c r="K44" t="s">
        <v>396</v>
      </c>
      <c r="L44">
        <v>8.5500000000000007E-2</v>
      </c>
      <c r="O44">
        <v>7.5399999999999995E-2</v>
      </c>
      <c r="P44">
        <v>7.1999999999999995E-2</v>
      </c>
      <c r="Q44">
        <v>6.8699999999999997E-2</v>
      </c>
      <c r="R44">
        <v>6.5299999999999997E-2</v>
      </c>
      <c r="S44">
        <v>8.5699999999999998E-2</v>
      </c>
      <c r="T44">
        <v>8.2299999999999998E-2</v>
      </c>
      <c r="U44">
        <v>8.4400000000000003E-2</v>
      </c>
      <c r="V44">
        <v>8.6499999999999994E-2</v>
      </c>
      <c r="W44">
        <v>8.8800000000000004E-2</v>
      </c>
      <c r="X44">
        <v>9.1300000000000006E-2</v>
      </c>
      <c r="Y44">
        <v>9.3700000000000006E-2</v>
      </c>
      <c r="Z44">
        <v>9.6500000000000002E-2</v>
      </c>
      <c r="AA44">
        <v>9.9199999999999997E-2</v>
      </c>
      <c r="AB44">
        <v>0.1021</v>
      </c>
      <c r="AC44">
        <v>0.1052</v>
      </c>
      <c r="AD44">
        <v>0.1077</v>
      </c>
      <c r="AE44">
        <v>0.1108</v>
      </c>
      <c r="AF44">
        <v>0.114</v>
      </c>
      <c r="AG44">
        <v>0.1172</v>
      </c>
      <c r="AH44">
        <v>0.1203</v>
      </c>
      <c r="AI44">
        <v>0.1236</v>
      </c>
      <c r="AJ44">
        <v>0.127</v>
      </c>
      <c r="AK44">
        <v>0.13059999999999999</v>
      </c>
      <c r="AN44">
        <v>0.1414</v>
      </c>
      <c r="AO44">
        <v>0.16320000000000001</v>
      </c>
      <c r="AP44">
        <v>0.18790000000000001</v>
      </c>
    </row>
    <row r="45" spans="2:42">
      <c r="B45" s="324" t="s">
        <v>876</v>
      </c>
      <c r="C45">
        <v>4</v>
      </c>
      <c r="D45" t="s">
        <v>430</v>
      </c>
      <c r="E45" t="s">
        <v>396</v>
      </c>
      <c r="F45" s="325" t="s">
        <v>327</v>
      </c>
      <c r="G45" s="325" t="s">
        <v>344</v>
      </c>
      <c r="H45" t="s">
        <v>396</v>
      </c>
      <c r="I45" t="s">
        <v>396</v>
      </c>
      <c r="J45" t="s">
        <v>880</v>
      </c>
      <c r="K45" t="s">
        <v>396</v>
      </c>
      <c r="L45">
        <v>7.0900000000000005E-2</v>
      </c>
      <c r="O45">
        <v>6.2600000000000003E-2</v>
      </c>
      <c r="P45">
        <v>5.9799999999999999E-2</v>
      </c>
      <c r="Q45">
        <v>5.7000000000000002E-2</v>
      </c>
      <c r="R45">
        <v>5.4199999999999998E-2</v>
      </c>
      <c r="S45">
        <v>7.1099999999999997E-2</v>
      </c>
      <c r="T45">
        <v>6.83E-2</v>
      </c>
      <c r="U45">
        <v>7.0000000000000007E-2</v>
      </c>
      <c r="V45">
        <v>7.1800000000000003E-2</v>
      </c>
      <c r="W45">
        <v>7.3700000000000002E-2</v>
      </c>
      <c r="X45">
        <v>7.5700000000000003E-2</v>
      </c>
      <c r="Y45">
        <v>7.7799999999999994E-2</v>
      </c>
      <c r="Z45">
        <v>0.08</v>
      </c>
      <c r="AA45">
        <v>8.2299999999999998E-2</v>
      </c>
      <c r="AB45">
        <v>8.4699999999999998E-2</v>
      </c>
      <c r="AC45">
        <v>8.7300000000000003E-2</v>
      </c>
      <c r="AD45">
        <v>8.9399999999999993E-2</v>
      </c>
      <c r="AE45">
        <v>9.1899999999999996E-2</v>
      </c>
      <c r="AF45">
        <v>9.4500000000000001E-2</v>
      </c>
      <c r="AG45">
        <v>9.7199999999999995E-2</v>
      </c>
      <c r="AH45">
        <v>9.98E-2</v>
      </c>
      <c r="AI45">
        <v>0.10249999999999999</v>
      </c>
      <c r="AJ45">
        <v>0.10539999999999999</v>
      </c>
      <c r="AK45">
        <v>0.10829999999999999</v>
      </c>
      <c r="AN45">
        <v>0.1173</v>
      </c>
      <c r="AO45">
        <v>0.13539999999999999</v>
      </c>
      <c r="AP45">
        <v>0.15590000000000001</v>
      </c>
    </row>
    <row r="46" spans="2:42">
      <c r="B46" s="324" t="s">
        <v>876</v>
      </c>
      <c r="C46">
        <v>4</v>
      </c>
      <c r="D46" t="s">
        <v>430</v>
      </c>
      <c r="E46" t="s">
        <v>396</v>
      </c>
      <c r="F46" s="325" t="s">
        <v>327</v>
      </c>
      <c r="G46" s="325" t="s">
        <v>344</v>
      </c>
      <c r="H46" t="s">
        <v>396</v>
      </c>
      <c r="I46" t="s">
        <v>396</v>
      </c>
      <c r="J46" t="s">
        <v>881</v>
      </c>
      <c r="K46" t="s">
        <v>396</v>
      </c>
      <c r="L46">
        <v>3.5499999999999997E-2</v>
      </c>
      <c r="O46">
        <v>3.1300000000000001E-2</v>
      </c>
      <c r="P46">
        <v>2.9899999999999999E-2</v>
      </c>
      <c r="Q46">
        <v>2.8500000000000001E-2</v>
      </c>
      <c r="R46">
        <v>2.7099999999999999E-2</v>
      </c>
      <c r="S46">
        <v>3.5499999999999997E-2</v>
      </c>
      <c r="T46">
        <v>3.4200000000000001E-2</v>
      </c>
      <c r="U46">
        <v>3.5000000000000003E-2</v>
      </c>
      <c r="V46">
        <v>3.5900000000000001E-2</v>
      </c>
      <c r="W46">
        <v>3.6799999999999999E-2</v>
      </c>
      <c r="X46">
        <v>3.7900000000000003E-2</v>
      </c>
      <c r="Y46">
        <v>3.8899999999999997E-2</v>
      </c>
      <c r="Z46">
        <v>0.04</v>
      </c>
      <c r="AA46">
        <v>4.1200000000000001E-2</v>
      </c>
      <c r="AB46">
        <v>4.24E-2</v>
      </c>
      <c r="AC46">
        <v>4.36E-2</v>
      </c>
      <c r="AD46">
        <v>4.4699999999999997E-2</v>
      </c>
      <c r="AE46">
        <v>4.5999999999999999E-2</v>
      </c>
      <c r="AF46">
        <v>4.7300000000000002E-2</v>
      </c>
      <c r="AG46">
        <v>4.8599999999999997E-2</v>
      </c>
      <c r="AH46">
        <v>4.99E-2</v>
      </c>
      <c r="AI46">
        <v>5.1299999999999998E-2</v>
      </c>
      <c r="AJ46">
        <v>5.2699999999999997E-2</v>
      </c>
      <c r="AK46">
        <v>5.4199999999999998E-2</v>
      </c>
      <c r="AN46">
        <v>5.8700000000000002E-2</v>
      </c>
      <c r="AO46">
        <v>6.7699999999999996E-2</v>
      </c>
      <c r="AP46">
        <v>7.8E-2</v>
      </c>
    </row>
    <row r="47" spans="2:42">
      <c r="B47" s="324" t="s">
        <v>876</v>
      </c>
      <c r="C47">
        <v>4</v>
      </c>
      <c r="D47" t="s">
        <v>430</v>
      </c>
      <c r="E47" t="s">
        <v>396</v>
      </c>
      <c r="F47" s="325" t="s">
        <v>327</v>
      </c>
      <c r="G47" s="325" t="s">
        <v>344</v>
      </c>
      <c r="H47" t="s">
        <v>396</v>
      </c>
      <c r="I47" t="s">
        <v>396</v>
      </c>
      <c r="J47" t="s">
        <v>882</v>
      </c>
      <c r="K47" t="s">
        <v>396</v>
      </c>
      <c r="L47">
        <v>6.2E-2</v>
      </c>
      <c r="O47">
        <v>5.4699999999999999E-2</v>
      </c>
      <c r="P47">
        <v>5.2299999999999999E-2</v>
      </c>
      <c r="Q47">
        <v>4.99E-2</v>
      </c>
      <c r="R47">
        <v>4.7399999999999998E-2</v>
      </c>
      <c r="S47">
        <v>6.2199999999999998E-2</v>
      </c>
      <c r="T47">
        <v>5.9799999999999999E-2</v>
      </c>
      <c r="U47">
        <v>6.13E-2</v>
      </c>
      <c r="V47">
        <v>6.2799999999999995E-2</v>
      </c>
      <c r="W47">
        <v>6.4500000000000002E-2</v>
      </c>
      <c r="X47">
        <v>6.6199999999999995E-2</v>
      </c>
      <c r="Y47">
        <v>6.8000000000000005E-2</v>
      </c>
      <c r="Z47">
        <v>7.0000000000000007E-2</v>
      </c>
      <c r="AA47">
        <v>7.1999999999999995E-2</v>
      </c>
      <c r="AB47">
        <v>7.4099999999999999E-2</v>
      </c>
      <c r="AC47">
        <v>7.6399999999999996E-2</v>
      </c>
      <c r="AD47">
        <v>7.8200000000000006E-2</v>
      </c>
      <c r="AE47">
        <v>8.0399999999999999E-2</v>
      </c>
      <c r="AF47">
        <v>8.2699999999999996E-2</v>
      </c>
      <c r="AG47">
        <v>8.5099999999999995E-2</v>
      </c>
      <c r="AH47">
        <v>8.7300000000000003E-2</v>
      </c>
      <c r="AI47">
        <v>8.9700000000000002E-2</v>
      </c>
      <c r="AJ47">
        <v>9.2200000000000004E-2</v>
      </c>
      <c r="AK47">
        <v>9.4799999999999995E-2</v>
      </c>
      <c r="AN47">
        <v>0.1027</v>
      </c>
      <c r="AO47">
        <v>0.11849999999999999</v>
      </c>
      <c r="AP47">
        <v>0.13639999999999999</v>
      </c>
    </row>
    <row r="48" spans="2:42">
      <c r="B48" s="324" t="s">
        <v>876</v>
      </c>
      <c r="C48">
        <v>4</v>
      </c>
      <c r="D48" t="s">
        <v>430</v>
      </c>
      <c r="E48" t="s">
        <v>396</v>
      </c>
      <c r="F48" s="325" t="s">
        <v>327</v>
      </c>
      <c r="G48" s="325" t="s">
        <v>344</v>
      </c>
      <c r="H48" t="s">
        <v>396</v>
      </c>
      <c r="I48" t="s">
        <v>396</v>
      </c>
      <c r="J48" t="s">
        <v>883</v>
      </c>
      <c r="K48" t="s">
        <v>396</v>
      </c>
      <c r="L48">
        <v>2.6599999999999999E-2</v>
      </c>
      <c r="O48">
        <v>2.35E-2</v>
      </c>
      <c r="P48">
        <v>2.24E-2</v>
      </c>
      <c r="Q48">
        <v>2.1399999999999999E-2</v>
      </c>
      <c r="R48">
        <v>2.0299999999999999E-2</v>
      </c>
      <c r="S48">
        <v>2.6700000000000002E-2</v>
      </c>
      <c r="T48">
        <v>2.5600000000000001E-2</v>
      </c>
      <c r="U48">
        <v>2.63E-2</v>
      </c>
      <c r="V48">
        <v>2.69E-2</v>
      </c>
      <c r="W48">
        <v>2.76E-2</v>
      </c>
      <c r="X48">
        <v>2.8400000000000002E-2</v>
      </c>
      <c r="Y48">
        <v>2.92E-2</v>
      </c>
      <c r="Z48">
        <v>0.03</v>
      </c>
      <c r="AA48">
        <v>3.09E-2</v>
      </c>
      <c r="AB48">
        <v>3.1800000000000002E-2</v>
      </c>
      <c r="AC48">
        <v>3.27E-2</v>
      </c>
      <c r="AD48">
        <v>3.3500000000000002E-2</v>
      </c>
      <c r="AE48">
        <v>3.4500000000000003E-2</v>
      </c>
      <c r="AF48">
        <v>3.5400000000000001E-2</v>
      </c>
      <c r="AG48">
        <v>3.6400000000000002E-2</v>
      </c>
      <c r="AH48">
        <v>3.7400000000000003E-2</v>
      </c>
      <c r="AI48">
        <v>3.85E-2</v>
      </c>
      <c r="AJ48">
        <v>3.95E-2</v>
      </c>
      <c r="AK48">
        <v>4.0599999999999997E-2</v>
      </c>
      <c r="AN48">
        <v>4.3999999999999997E-2</v>
      </c>
      <c r="AO48">
        <v>5.0799999999999998E-2</v>
      </c>
      <c r="AP48">
        <v>5.8500000000000003E-2</v>
      </c>
    </row>
    <row r="49" spans="2:42">
      <c r="B49" s="324" t="s">
        <v>876</v>
      </c>
      <c r="C49">
        <v>4</v>
      </c>
      <c r="D49" t="s">
        <v>430</v>
      </c>
      <c r="E49" t="s">
        <v>396</v>
      </c>
      <c r="F49" s="325" t="s">
        <v>327</v>
      </c>
      <c r="G49" s="325" t="s">
        <v>344</v>
      </c>
      <c r="H49" t="s">
        <v>396</v>
      </c>
      <c r="I49" t="s">
        <v>396</v>
      </c>
      <c r="J49" t="s">
        <v>884</v>
      </c>
      <c r="K49" t="s">
        <v>396</v>
      </c>
      <c r="L49">
        <v>1.77E-2</v>
      </c>
      <c r="O49">
        <v>1.5599999999999999E-2</v>
      </c>
      <c r="P49">
        <v>1.49E-2</v>
      </c>
      <c r="Q49">
        <v>1.4200000000000001E-2</v>
      </c>
      <c r="R49">
        <v>1.35E-2</v>
      </c>
      <c r="S49">
        <v>1.78E-2</v>
      </c>
      <c r="T49">
        <v>1.7100000000000001E-2</v>
      </c>
      <c r="U49">
        <v>1.7500000000000002E-2</v>
      </c>
      <c r="V49">
        <v>1.7899999999999999E-2</v>
      </c>
      <c r="W49">
        <v>1.84E-2</v>
      </c>
      <c r="X49">
        <v>1.89E-2</v>
      </c>
      <c r="Y49">
        <v>1.9400000000000001E-2</v>
      </c>
      <c r="Z49">
        <v>0.02</v>
      </c>
      <c r="AA49">
        <v>2.06E-2</v>
      </c>
      <c r="AB49">
        <v>2.12E-2</v>
      </c>
      <c r="AC49">
        <v>2.18E-2</v>
      </c>
      <c r="AD49">
        <v>2.23E-2</v>
      </c>
      <c r="AE49">
        <v>2.3E-2</v>
      </c>
      <c r="AF49">
        <v>2.3599999999999999E-2</v>
      </c>
      <c r="AG49">
        <v>2.4299999999999999E-2</v>
      </c>
      <c r="AH49">
        <v>2.4899999999999999E-2</v>
      </c>
      <c r="AI49">
        <v>2.5600000000000001E-2</v>
      </c>
      <c r="AJ49">
        <v>2.63E-2</v>
      </c>
      <c r="AK49">
        <v>2.7099999999999999E-2</v>
      </c>
      <c r="AN49">
        <v>2.93E-2</v>
      </c>
      <c r="AO49">
        <v>3.39E-2</v>
      </c>
      <c r="AP49">
        <v>3.9E-2</v>
      </c>
    </row>
    <row r="50" spans="2:42">
      <c r="B50" s="324" t="s">
        <v>885</v>
      </c>
      <c r="C50">
        <v>4</v>
      </c>
      <c r="D50" t="s">
        <v>430</v>
      </c>
      <c r="E50" t="s">
        <v>396</v>
      </c>
      <c r="F50" s="325" t="s">
        <v>337</v>
      </c>
      <c r="G50" s="325" t="s">
        <v>411</v>
      </c>
      <c r="H50" t="s">
        <v>396</v>
      </c>
      <c r="I50" t="s">
        <v>396</v>
      </c>
      <c r="J50" t="s">
        <v>432</v>
      </c>
      <c r="K50" t="s">
        <v>396</v>
      </c>
      <c r="L50">
        <v>8.8474000000000004</v>
      </c>
      <c r="O50">
        <v>9.7807999999999993</v>
      </c>
      <c r="P50">
        <v>10.091900000000001</v>
      </c>
      <c r="Q50">
        <v>10.403</v>
      </c>
      <c r="R50">
        <v>10.8161</v>
      </c>
      <c r="S50">
        <v>9.5390999999999995</v>
      </c>
      <c r="T50">
        <v>8.5219000000000005</v>
      </c>
      <c r="U50">
        <v>8.7348999999999997</v>
      </c>
      <c r="V50">
        <v>8.9535</v>
      </c>
      <c r="W50">
        <v>9.1911000000000005</v>
      </c>
      <c r="X50">
        <v>9.4459999999999997</v>
      </c>
      <c r="Y50">
        <v>9.7022999999999993</v>
      </c>
      <c r="Z50">
        <v>9.9844000000000008</v>
      </c>
      <c r="AA50">
        <v>10.268599999999999</v>
      </c>
      <c r="AB50">
        <v>10.571300000000001</v>
      </c>
      <c r="AC50">
        <v>10.888500000000001</v>
      </c>
      <c r="AD50">
        <v>11.1471</v>
      </c>
      <c r="AE50">
        <v>11.4673</v>
      </c>
      <c r="AF50">
        <v>11.795199999999999</v>
      </c>
      <c r="AG50">
        <v>12.127599999999999</v>
      </c>
      <c r="AH50">
        <v>12.4496</v>
      </c>
      <c r="AI50">
        <v>12.793699999999999</v>
      </c>
      <c r="AJ50">
        <v>13.147500000000001</v>
      </c>
      <c r="AK50">
        <v>13.5129</v>
      </c>
      <c r="AN50">
        <v>14.6378</v>
      </c>
      <c r="AO50">
        <v>16.897400000000001</v>
      </c>
      <c r="AP50">
        <v>19.450099999999999</v>
      </c>
    </row>
    <row r="51" spans="2:42">
      <c r="B51" s="324" t="s">
        <v>885</v>
      </c>
      <c r="C51">
        <v>4</v>
      </c>
      <c r="D51" t="s">
        <v>430</v>
      </c>
      <c r="E51" t="s">
        <v>396</v>
      </c>
      <c r="F51" s="325" t="s">
        <v>327</v>
      </c>
      <c r="G51" s="325" t="s">
        <v>411</v>
      </c>
      <c r="H51" t="s">
        <v>396</v>
      </c>
      <c r="I51" t="s">
        <v>396</v>
      </c>
      <c r="J51" t="s">
        <v>432</v>
      </c>
      <c r="K51" t="s">
        <v>396</v>
      </c>
      <c r="L51">
        <v>5.4226000000000001</v>
      </c>
      <c r="O51">
        <v>4.7831999999999999</v>
      </c>
      <c r="P51">
        <v>4.5701000000000001</v>
      </c>
      <c r="Q51">
        <v>4.3569000000000004</v>
      </c>
      <c r="R51">
        <v>4.1437999999999997</v>
      </c>
      <c r="S51">
        <v>5.4362000000000004</v>
      </c>
      <c r="T51">
        <v>5.2230999999999996</v>
      </c>
      <c r="U51">
        <v>5.3536000000000001</v>
      </c>
      <c r="V51">
        <v>5.4875999999999996</v>
      </c>
      <c r="W51">
        <v>5.6332000000000004</v>
      </c>
      <c r="X51">
        <v>5.7895000000000003</v>
      </c>
      <c r="Y51">
        <v>5.9466000000000001</v>
      </c>
      <c r="Z51">
        <v>6.1195000000000004</v>
      </c>
      <c r="AA51">
        <v>6.2935999999999996</v>
      </c>
      <c r="AB51">
        <v>6.4791999999999996</v>
      </c>
      <c r="AC51">
        <v>6.6736000000000004</v>
      </c>
      <c r="AD51">
        <v>6.8320999999999996</v>
      </c>
      <c r="AE51">
        <v>7.0284000000000004</v>
      </c>
      <c r="AF51">
        <v>7.2293000000000003</v>
      </c>
      <c r="AG51">
        <v>7.4329999999999998</v>
      </c>
      <c r="AH51">
        <v>7.6303999999999998</v>
      </c>
      <c r="AI51">
        <v>7.8413000000000004</v>
      </c>
      <c r="AJ51">
        <v>8.0581999999999994</v>
      </c>
      <c r="AK51">
        <v>8.2820999999999998</v>
      </c>
      <c r="AN51">
        <v>8.9715000000000007</v>
      </c>
      <c r="AO51">
        <v>10.3565</v>
      </c>
      <c r="AP51">
        <v>11.920999999999999</v>
      </c>
    </row>
    <row r="53" spans="2:42">
      <c r="O53">
        <f>O55/O58</f>
        <v>0.68320587273024702</v>
      </c>
      <c r="P53">
        <f t="shared" ref="P53:AP53" si="0">P55/P58</f>
        <v>0.68321128826088229</v>
      </c>
      <c r="Q53">
        <f t="shared" si="0"/>
        <v>0.68320676727866958</v>
      </c>
      <c r="R53">
        <f t="shared" si="0"/>
        <v>0.6804670814803857</v>
      </c>
      <c r="S53">
        <f t="shared" si="0"/>
        <v>0.68012705601157342</v>
      </c>
      <c r="T53">
        <f t="shared" si="0"/>
        <v>0.68321618418427799</v>
      </c>
      <c r="U53">
        <f t="shared" si="0"/>
        <v>0.6620110132915088</v>
      </c>
      <c r="V53">
        <f t="shared" si="0"/>
        <v>0.64401630647232921</v>
      </c>
      <c r="W53">
        <f t="shared" si="0"/>
        <v>0.62599688829411049</v>
      </c>
      <c r="X53">
        <f t="shared" si="0"/>
        <v>0.60800338767732376</v>
      </c>
      <c r="Y53">
        <f t="shared" si="0"/>
        <v>0.59000443193881869</v>
      </c>
      <c r="Z53">
        <f t="shared" si="0"/>
        <v>0.5720023236248547</v>
      </c>
      <c r="AA53">
        <f t="shared" si="0"/>
        <v>0.55399957150926127</v>
      </c>
      <c r="AB53">
        <f t="shared" si="0"/>
        <v>0.5359889512169741</v>
      </c>
      <c r="AC53">
        <f t="shared" si="0"/>
        <v>0.51799605087936818</v>
      </c>
      <c r="AD53">
        <f t="shared" si="0"/>
        <v>0.49999551452844238</v>
      </c>
      <c r="AE53">
        <f t="shared" si="0"/>
        <v>0.49499882273944185</v>
      </c>
      <c r="AF53">
        <f t="shared" si="0"/>
        <v>0.4899959305480196</v>
      </c>
      <c r="AG53">
        <f t="shared" si="0"/>
        <v>0.48499290873709561</v>
      </c>
      <c r="AH53">
        <f t="shared" si="0"/>
        <v>0.4800073897956561</v>
      </c>
      <c r="AI53">
        <f t="shared" si="0"/>
        <v>0.47499941377396682</v>
      </c>
      <c r="AJ53">
        <f t="shared" si="0"/>
        <v>0.46999049248906632</v>
      </c>
      <c r="AK53">
        <f t="shared" si="0"/>
        <v>0.46499271066906434</v>
      </c>
      <c r="AL53" t="e">
        <f t="shared" si="0"/>
        <v>#DIV/0!</v>
      </c>
      <c r="AM53" t="e">
        <f t="shared" si="0"/>
        <v>#DIV/0!</v>
      </c>
      <c r="AN53">
        <f t="shared" si="0"/>
        <v>0.44999931683722955</v>
      </c>
      <c r="AO53">
        <f t="shared" si="0"/>
        <v>0.42500029590351174</v>
      </c>
      <c r="AP53">
        <f t="shared" si="0"/>
        <v>0.3999979434553036</v>
      </c>
    </row>
    <row r="55" spans="2:42">
      <c r="F55" t="s">
        <v>337</v>
      </c>
      <c r="G55" t="s">
        <v>342</v>
      </c>
      <c r="O55" s="317">
        <f t="shared" ref="O55:AD62" si="1">SUMIFS(O$2:O$51,$G$2:$G$51,$G55,$F$2:$F$51,$F55)</f>
        <v>6.6822999999999997</v>
      </c>
      <c r="P55" s="317">
        <f t="shared" si="1"/>
        <v>6.8948999999999989</v>
      </c>
      <c r="Q55" s="317">
        <f t="shared" si="1"/>
        <v>7.1074000000000002</v>
      </c>
      <c r="R55" s="317">
        <f t="shared" si="1"/>
        <v>7.36</v>
      </c>
      <c r="S55" s="317">
        <f t="shared" si="1"/>
        <v>6.4878</v>
      </c>
      <c r="T55" s="317">
        <f t="shared" si="1"/>
        <v>5.8222999999999994</v>
      </c>
      <c r="U55" s="317">
        <f t="shared" si="1"/>
        <v>5.7826000000000004</v>
      </c>
      <c r="V55" s="317">
        <f t="shared" si="1"/>
        <v>5.7661999999999995</v>
      </c>
      <c r="W55" s="317">
        <f t="shared" si="1"/>
        <v>5.7535999999999996</v>
      </c>
      <c r="X55" s="317">
        <f t="shared" si="1"/>
        <v>5.7431999999999999</v>
      </c>
      <c r="Y55" s="317">
        <f t="shared" si="1"/>
        <v>5.7244000000000002</v>
      </c>
      <c r="Z55" s="317">
        <f t="shared" si="1"/>
        <v>5.7111000000000001</v>
      </c>
      <c r="AA55" s="317">
        <f t="shared" si="1"/>
        <v>5.6887999999999996</v>
      </c>
      <c r="AB55" s="317">
        <f t="shared" si="1"/>
        <v>5.6660999999999992</v>
      </c>
      <c r="AC55" s="317">
        <f t="shared" si="1"/>
        <v>5.6402000000000001</v>
      </c>
      <c r="AD55" s="317">
        <f t="shared" si="1"/>
        <v>5.5735000000000001</v>
      </c>
      <c r="AE55" s="317">
        <f t="shared" ref="P55:AP62" si="2">SUMIFS(AE$2:AE$51,$G$2:$G$51,$G55,$F$2:$F$51,$F55)</f>
        <v>5.6763000000000012</v>
      </c>
      <c r="AF55" s="317">
        <f t="shared" si="2"/>
        <v>5.7796000000000003</v>
      </c>
      <c r="AG55" s="317">
        <f t="shared" si="2"/>
        <v>5.8818000000000001</v>
      </c>
      <c r="AH55" s="317">
        <f t="shared" si="2"/>
        <v>5.9759000000000002</v>
      </c>
      <c r="AI55" s="317">
        <f t="shared" si="2"/>
        <v>6.0769999999999991</v>
      </c>
      <c r="AJ55" s="317">
        <f t="shared" si="2"/>
        <v>6.1791999999999998</v>
      </c>
      <c r="AK55" s="317">
        <f t="shared" si="2"/>
        <v>6.2833999999999994</v>
      </c>
      <c r="AL55" s="317">
        <f t="shared" si="2"/>
        <v>0</v>
      </c>
      <c r="AM55" s="317">
        <f t="shared" si="2"/>
        <v>0</v>
      </c>
      <c r="AN55" s="317">
        <f t="shared" si="2"/>
        <v>6.5869999999999989</v>
      </c>
      <c r="AO55" s="317">
        <f t="shared" si="2"/>
        <v>7.1814</v>
      </c>
      <c r="AP55" s="317">
        <f t="shared" si="2"/>
        <v>7.78</v>
      </c>
    </row>
    <row r="56" spans="2:42">
      <c r="F56" t="s">
        <v>337</v>
      </c>
      <c r="G56" t="s">
        <v>407</v>
      </c>
      <c r="O56" s="317">
        <f t="shared" si="1"/>
        <v>3.0986000000000002</v>
      </c>
      <c r="P56" s="317">
        <f t="shared" si="2"/>
        <v>3.1971000000000003</v>
      </c>
      <c r="Q56" s="317">
        <f t="shared" si="2"/>
        <v>3.2955999999999994</v>
      </c>
      <c r="R56" s="317">
        <f t="shared" si="2"/>
        <v>3.4559999999999995</v>
      </c>
      <c r="S56" s="317">
        <f t="shared" si="2"/>
        <v>3.0513000000000003</v>
      </c>
      <c r="T56" s="317">
        <f t="shared" si="2"/>
        <v>2.6998000000000002</v>
      </c>
      <c r="U56" s="317">
        <f t="shared" si="2"/>
        <v>2.9523999999999999</v>
      </c>
      <c r="V56" s="317">
        <f t="shared" si="2"/>
        <v>3.1875000000000004</v>
      </c>
      <c r="W56" s="317">
        <f t="shared" si="2"/>
        <v>3.4376000000000002</v>
      </c>
      <c r="X56" s="317">
        <f t="shared" si="2"/>
        <v>3.7028000000000003</v>
      </c>
      <c r="Y56" s="317">
        <f t="shared" si="2"/>
        <v>3.9779999999999993</v>
      </c>
      <c r="Z56" s="317">
        <f t="shared" si="2"/>
        <v>4.2732000000000001</v>
      </c>
      <c r="AA56" s="317">
        <f t="shared" si="2"/>
        <v>4.5796999999999999</v>
      </c>
      <c r="AB56" s="317">
        <f t="shared" si="2"/>
        <v>4.9052000000000007</v>
      </c>
      <c r="AC56" s="317">
        <f t="shared" si="2"/>
        <v>5.2483000000000004</v>
      </c>
      <c r="AD56" s="317">
        <f t="shared" si="2"/>
        <v>5.5735000000000001</v>
      </c>
      <c r="AE56" s="317">
        <f t="shared" si="2"/>
        <v>5.7909999999999995</v>
      </c>
      <c r="AF56" s="317">
        <f t="shared" si="2"/>
        <v>6.0153999999999996</v>
      </c>
      <c r="AG56" s="317">
        <f t="shared" si="2"/>
        <v>6.2457000000000003</v>
      </c>
      <c r="AH56" s="317">
        <f t="shared" si="2"/>
        <v>6.4737999999999989</v>
      </c>
      <c r="AI56" s="317">
        <f t="shared" si="2"/>
        <v>6.7167000000000003</v>
      </c>
      <c r="AJ56" s="317">
        <f t="shared" si="2"/>
        <v>6.9682000000000004</v>
      </c>
      <c r="AK56" s="317">
        <f t="shared" si="2"/>
        <v>7.2292999999999994</v>
      </c>
      <c r="AL56" s="317">
        <f t="shared" si="2"/>
        <v>0</v>
      </c>
      <c r="AM56" s="317">
        <f t="shared" si="2"/>
        <v>0</v>
      </c>
      <c r="AN56" s="317">
        <f t="shared" si="2"/>
        <v>8.0508000000000006</v>
      </c>
      <c r="AO56" s="317">
        <f t="shared" si="2"/>
        <v>9.7160999999999991</v>
      </c>
      <c r="AP56" s="317">
        <f t="shared" si="2"/>
        <v>11.670199999999998</v>
      </c>
    </row>
    <row r="57" spans="2:42">
      <c r="F57" t="s">
        <v>337</v>
      </c>
      <c r="G57" t="s">
        <v>344</v>
      </c>
      <c r="O57" s="317">
        <f t="shared" si="1"/>
        <v>1.8194999999999999</v>
      </c>
      <c r="P57" s="317">
        <f t="shared" si="2"/>
        <v>1.8774</v>
      </c>
      <c r="Q57" s="317">
        <f t="shared" si="2"/>
        <v>1.9352</v>
      </c>
      <c r="R57" s="317">
        <f t="shared" si="2"/>
        <v>2.0121000000000002</v>
      </c>
      <c r="S57" s="317">
        <f t="shared" si="2"/>
        <v>1.7744</v>
      </c>
      <c r="T57" s="317">
        <f t="shared" si="2"/>
        <v>1.5853999999999999</v>
      </c>
      <c r="U57" s="317">
        <f t="shared" si="2"/>
        <v>1.6249</v>
      </c>
      <c r="V57" s="317">
        <f t="shared" si="2"/>
        <v>1.6656</v>
      </c>
      <c r="W57" s="317">
        <f t="shared" si="2"/>
        <v>1.7099</v>
      </c>
      <c r="X57" s="317">
        <f t="shared" si="2"/>
        <v>1.7572000000000001</v>
      </c>
      <c r="Y57" s="317">
        <f t="shared" si="2"/>
        <v>1.8048000000000004</v>
      </c>
      <c r="Z57" s="317">
        <f t="shared" si="2"/>
        <v>1.8574000000000004</v>
      </c>
      <c r="AA57" s="317">
        <f t="shared" si="2"/>
        <v>1.9103000000000001</v>
      </c>
      <c r="AB57" s="317">
        <f t="shared" si="2"/>
        <v>1.9667000000000001</v>
      </c>
      <c r="AC57" s="317">
        <f t="shared" si="2"/>
        <v>2.0255999999999998</v>
      </c>
      <c r="AD57" s="317">
        <f t="shared" si="2"/>
        <v>2.0737000000000001</v>
      </c>
      <c r="AE57" s="317">
        <f t="shared" si="2"/>
        <v>2.1331999999999995</v>
      </c>
      <c r="AF57" s="317">
        <f t="shared" si="2"/>
        <v>2.1941999999999999</v>
      </c>
      <c r="AG57" s="317">
        <f t="shared" si="2"/>
        <v>2.2561</v>
      </c>
      <c r="AH57" s="317">
        <f t="shared" si="2"/>
        <v>2.3161999999999998</v>
      </c>
      <c r="AI57" s="317">
        <f t="shared" si="2"/>
        <v>2.38</v>
      </c>
      <c r="AJ57" s="317">
        <f t="shared" si="2"/>
        <v>2.4457999999999998</v>
      </c>
      <c r="AK57" s="317">
        <f t="shared" si="2"/>
        <v>2.5136999999999992</v>
      </c>
      <c r="AL57" s="317">
        <f t="shared" si="2"/>
        <v>0</v>
      </c>
      <c r="AM57" s="317">
        <f t="shared" si="2"/>
        <v>0</v>
      </c>
      <c r="AN57" s="317">
        <f t="shared" si="2"/>
        <v>2.7230000000000003</v>
      </c>
      <c r="AO57" s="317">
        <f t="shared" si="2"/>
        <v>3.1434000000000002</v>
      </c>
      <c r="AP57" s="317">
        <f t="shared" si="2"/>
        <v>3.6181000000000005</v>
      </c>
    </row>
    <row r="58" spans="2:42">
      <c r="F58" t="s">
        <v>337</v>
      </c>
      <c r="G58" t="s">
        <v>411</v>
      </c>
      <c r="O58" s="317">
        <f t="shared" si="1"/>
        <v>9.7807999999999993</v>
      </c>
      <c r="P58" s="317">
        <f t="shared" si="2"/>
        <v>10.091900000000001</v>
      </c>
      <c r="Q58" s="317">
        <f t="shared" si="2"/>
        <v>10.403</v>
      </c>
      <c r="R58" s="317">
        <f t="shared" si="2"/>
        <v>10.8161</v>
      </c>
      <c r="S58" s="317">
        <f t="shared" si="2"/>
        <v>9.5390999999999995</v>
      </c>
      <c r="T58" s="317">
        <f t="shared" si="2"/>
        <v>8.5219000000000005</v>
      </c>
      <c r="U58" s="317">
        <f t="shared" si="2"/>
        <v>8.7348999999999997</v>
      </c>
      <c r="V58" s="317">
        <f t="shared" si="2"/>
        <v>8.9535</v>
      </c>
      <c r="W58" s="317">
        <f t="shared" si="2"/>
        <v>9.1911000000000005</v>
      </c>
      <c r="X58" s="317">
        <f t="shared" si="2"/>
        <v>9.4459999999999997</v>
      </c>
      <c r="Y58" s="317">
        <f t="shared" si="2"/>
        <v>9.7022999999999993</v>
      </c>
      <c r="Z58" s="317">
        <f t="shared" si="2"/>
        <v>9.9844000000000008</v>
      </c>
      <c r="AA58" s="317">
        <f t="shared" si="2"/>
        <v>10.268599999999999</v>
      </c>
      <c r="AB58" s="317">
        <f t="shared" si="2"/>
        <v>10.571300000000001</v>
      </c>
      <c r="AC58" s="317">
        <f t="shared" si="2"/>
        <v>10.888500000000001</v>
      </c>
      <c r="AD58" s="317">
        <f t="shared" si="2"/>
        <v>11.1471</v>
      </c>
      <c r="AE58" s="317">
        <f t="shared" si="2"/>
        <v>11.4673</v>
      </c>
      <c r="AF58" s="317">
        <f t="shared" si="2"/>
        <v>11.795199999999999</v>
      </c>
      <c r="AG58" s="317">
        <f t="shared" si="2"/>
        <v>12.127599999999999</v>
      </c>
      <c r="AH58" s="317">
        <f t="shared" si="2"/>
        <v>12.4496</v>
      </c>
      <c r="AI58" s="317">
        <f t="shared" si="2"/>
        <v>12.793699999999999</v>
      </c>
      <c r="AJ58" s="317">
        <f t="shared" si="2"/>
        <v>13.147500000000001</v>
      </c>
      <c r="AK58" s="317">
        <f t="shared" si="2"/>
        <v>13.5129</v>
      </c>
      <c r="AL58" s="317">
        <f t="shared" si="2"/>
        <v>0</v>
      </c>
      <c r="AM58" s="317">
        <f t="shared" si="2"/>
        <v>0</v>
      </c>
      <c r="AN58" s="317">
        <f t="shared" si="2"/>
        <v>14.6378</v>
      </c>
      <c r="AO58" s="317">
        <f t="shared" si="2"/>
        <v>16.897400000000001</v>
      </c>
      <c r="AP58" s="317">
        <f t="shared" si="2"/>
        <v>19.450099999999999</v>
      </c>
    </row>
    <row r="59" spans="2:42">
      <c r="F59" t="s">
        <v>327</v>
      </c>
      <c r="G59" t="s">
        <v>342</v>
      </c>
      <c r="O59" s="317">
        <f t="shared" si="1"/>
        <v>3.2680000000000002</v>
      </c>
      <c r="P59" s="317">
        <f t="shared" si="2"/>
        <v>3.1222999999999996</v>
      </c>
      <c r="Q59" s="317">
        <f t="shared" si="2"/>
        <v>2.976700000000001</v>
      </c>
      <c r="R59" s="317">
        <f t="shared" si="2"/>
        <v>2.8244000000000002</v>
      </c>
      <c r="S59" s="317">
        <f t="shared" si="2"/>
        <v>3.6966000000000001</v>
      </c>
      <c r="T59" s="317">
        <f t="shared" si="2"/>
        <v>3.5685999999999996</v>
      </c>
      <c r="U59" s="317">
        <f t="shared" si="2"/>
        <v>3.5442</v>
      </c>
      <c r="V59" s="317">
        <f t="shared" si="2"/>
        <v>3.5340000000000003</v>
      </c>
      <c r="W59" s="317">
        <f t="shared" si="2"/>
        <v>3.5265</v>
      </c>
      <c r="X59" s="317">
        <f t="shared" si="2"/>
        <v>3.52</v>
      </c>
      <c r="Y59" s="317">
        <f t="shared" si="2"/>
        <v>3.5085000000000002</v>
      </c>
      <c r="Z59" s="317">
        <f t="shared" si="2"/>
        <v>3.5003000000000002</v>
      </c>
      <c r="AA59" s="317">
        <f t="shared" si="2"/>
        <v>3.4866999999999995</v>
      </c>
      <c r="AB59" s="317">
        <f t="shared" si="2"/>
        <v>3.4729000000000005</v>
      </c>
      <c r="AC59" s="317">
        <f t="shared" si="2"/>
        <v>3.4569999999999994</v>
      </c>
      <c r="AD59" s="317">
        <f t="shared" si="2"/>
        <v>3.4159999999999999</v>
      </c>
      <c r="AE59" s="317">
        <f t="shared" si="2"/>
        <v>3.4788999999999999</v>
      </c>
      <c r="AF59" s="317">
        <f t="shared" si="2"/>
        <v>3.5422999999999996</v>
      </c>
      <c r="AG59" s="317">
        <f t="shared" si="2"/>
        <v>3.605</v>
      </c>
      <c r="AH59" s="317">
        <f t="shared" si="2"/>
        <v>3.6627000000000001</v>
      </c>
      <c r="AI59" s="317">
        <f t="shared" si="2"/>
        <v>3.7245999999999997</v>
      </c>
      <c r="AJ59" s="317">
        <f t="shared" si="2"/>
        <v>3.7873999999999999</v>
      </c>
      <c r="AK59" s="317">
        <f t="shared" si="2"/>
        <v>3.8511999999999995</v>
      </c>
      <c r="AL59" s="317">
        <f t="shared" si="2"/>
        <v>0</v>
      </c>
      <c r="AM59" s="317">
        <f t="shared" si="2"/>
        <v>0</v>
      </c>
      <c r="AN59" s="317">
        <f t="shared" si="2"/>
        <v>4.0371000000000006</v>
      </c>
      <c r="AO59" s="317">
        <f t="shared" si="2"/>
        <v>4.4015000000000004</v>
      </c>
      <c r="AP59" s="317">
        <f t="shared" si="2"/>
        <v>4.7683</v>
      </c>
    </row>
    <row r="60" spans="2:42">
      <c r="F60" t="s">
        <v>327</v>
      </c>
      <c r="G60" t="s">
        <v>407</v>
      </c>
      <c r="O60" s="317">
        <f t="shared" si="1"/>
        <v>1.5153000000000001</v>
      </c>
      <c r="P60" s="317">
        <f t="shared" si="2"/>
        <v>1.4479</v>
      </c>
      <c r="Q60" s="317">
        <f t="shared" si="2"/>
        <v>1.3801999999999996</v>
      </c>
      <c r="R60" s="317">
        <f t="shared" si="2"/>
        <v>1.3195999999999999</v>
      </c>
      <c r="S60" s="317">
        <f t="shared" si="2"/>
        <v>1.7395</v>
      </c>
      <c r="T60" s="317">
        <f t="shared" si="2"/>
        <v>1.6545999999999998</v>
      </c>
      <c r="U60" s="317">
        <f t="shared" si="2"/>
        <v>1.8095000000000003</v>
      </c>
      <c r="V60" s="317">
        <f t="shared" si="2"/>
        <v>1.9536</v>
      </c>
      <c r="W60" s="317">
        <f t="shared" si="2"/>
        <v>2.1068999999999996</v>
      </c>
      <c r="X60" s="317">
        <f t="shared" si="2"/>
        <v>2.2695000000000003</v>
      </c>
      <c r="Y60" s="317">
        <f t="shared" si="2"/>
        <v>2.4380000000000002</v>
      </c>
      <c r="Z60" s="317">
        <f t="shared" si="2"/>
        <v>2.6192000000000002</v>
      </c>
      <c r="AA60" s="317">
        <f t="shared" si="2"/>
        <v>2.8070000000000004</v>
      </c>
      <c r="AB60" s="317">
        <f t="shared" si="2"/>
        <v>3.0063999999999997</v>
      </c>
      <c r="AC60" s="317">
        <f t="shared" si="2"/>
        <v>3.2167000000000003</v>
      </c>
      <c r="AD60" s="317">
        <f t="shared" si="2"/>
        <v>3.4159999999999999</v>
      </c>
      <c r="AE60" s="317">
        <f t="shared" si="2"/>
        <v>3.5493000000000001</v>
      </c>
      <c r="AF60" s="317">
        <f t="shared" si="2"/>
        <v>3.6869000000000001</v>
      </c>
      <c r="AG60" s="317">
        <f t="shared" si="2"/>
        <v>3.8279999999999994</v>
      </c>
      <c r="AH60" s="317">
        <f t="shared" si="2"/>
        <v>3.9679000000000006</v>
      </c>
      <c r="AI60" s="317">
        <f t="shared" si="2"/>
        <v>4.1167999999999996</v>
      </c>
      <c r="AJ60" s="317">
        <f t="shared" si="2"/>
        <v>4.2708000000000004</v>
      </c>
      <c r="AK60" s="317">
        <f t="shared" si="2"/>
        <v>4.431</v>
      </c>
      <c r="AL60" s="317">
        <f t="shared" si="2"/>
        <v>0</v>
      </c>
      <c r="AM60" s="317">
        <f t="shared" si="2"/>
        <v>0</v>
      </c>
      <c r="AN60" s="317">
        <f t="shared" si="2"/>
        <v>4.934499999999999</v>
      </c>
      <c r="AO60" s="317">
        <f t="shared" si="2"/>
        <v>5.9549000000000012</v>
      </c>
      <c r="AP60" s="317">
        <f t="shared" si="2"/>
        <v>7.1527000000000003</v>
      </c>
    </row>
    <row r="61" spans="2:42">
      <c r="F61" t="s">
        <v>327</v>
      </c>
      <c r="G61" t="s">
        <v>344</v>
      </c>
      <c r="O61" s="317">
        <f t="shared" si="1"/>
        <v>0.6399999999999999</v>
      </c>
      <c r="P61" s="317">
        <f t="shared" si="2"/>
        <v>0.61150000000000004</v>
      </c>
      <c r="Q61" s="317">
        <f t="shared" si="2"/>
        <v>0.58310000000000006</v>
      </c>
      <c r="R61" s="317">
        <f t="shared" si="2"/>
        <v>0.5544</v>
      </c>
      <c r="S61" s="317">
        <f t="shared" si="2"/>
        <v>0.72740000000000005</v>
      </c>
      <c r="T61" s="317">
        <f t="shared" si="2"/>
        <v>0.69889999999999985</v>
      </c>
      <c r="U61" s="317">
        <f t="shared" si="2"/>
        <v>0.71650000000000003</v>
      </c>
      <c r="V61" s="317">
        <f t="shared" si="2"/>
        <v>0.73430000000000006</v>
      </c>
      <c r="W61" s="317">
        <f t="shared" si="2"/>
        <v>0.75379999999999991</v>
      </c>
      <c r="X61" s="317">
        <f t="shared" si="2"/>
        <v>0.77470000000000017</v>
      </c>
      <c r="Y61" s="317">
        <f t="shared" si="2"/>
        <v>0.79570000000000007</v>
      </c>
      <c r="Z61" s="317">
        <f t="shared" si="2"/>
        <v>0.81879999999999997</v>
      </c>
      <c r="AA61" s="317">
        <f t="shared" si="2"/>
        <v>0.84219999999999995</v>
      </c>
      <c r="AB61" s="317">
        <f t="shared" si="2"/>
        <v>0.86699999999999988</v>
      </c>
      <c r="AC61" s="317">
        <f t="shared" si="2"/>
        <v>0.89300000000000002</v>
      </c>
      <c r="AD61" s="317">
        <f t="shared" si="2"/>
        <v>0.9143</v>
      </c>
      <c r="AE61" s="317">
        <f t="shared" si="2"/>
        <v>0.9406000000000001</v>
      </c>
      <c r="AF61" s="317">
        <f t="shared" si="2"/>
        <v>0.96730000000000005</v>
      </c>
      <c r="AG61" s="317">
        <f t="shared" si="2"/>
        <v>0.99459999999999982</v>
      </c>
      <c r="AH61" s="317">
        <f t="shared" si="2"/>
        <v>1.0209999999999999</v>
      </c>
      <c r="AI61" s="317">
        <f t="shared" si="2"/>
        <v>1.0492000000000001</v>
      </c>
      <c r="AJ61" s="317">
        <f t="shared" si="2"/>
        <v>1.0782</v>
      </c>
      <c r="AK61" s="317">
        <f t="shared" si="2"/>
        <v>1.1082999999999998</v>
      </c>
      <c r="AL61" s="317">
        <f t="shared" si="2"/>
        <v>0</v>
      </c>
      <c r="AM61" s="317">
        <f t="shared" si="2"/>
        <v>0</v>
      </c>
      <c r="AN61" s="317">
        <f t="shared" si="2"/>
        <v>1.2005000000000001</v>
      </c>
      <c r="AO61" s="317">
        <f t="shared" si="2"/>
        <v>1.3857000000000002</v>
      </c>
      <c r="AP61" s="317">
        <f t="shared" si="2"/>
        <v>1.5952</v>
      </c>
    </row>
    <row r="62" spans="2:42">
      <c r="F62" t="s">
        <v>327</v>
      </c>
      <c r="G62" t="s">
        <v>411</v>
      </c>
      <c r="O62" s="317">
        <f t="shared" si="1"/>
        <v>4.7831999999999999</v>
      </c>
      <c r="P62" s="317">
        <f t="shared" si="2"/>
        <v>4.5701000000000001</v>
      </c>
      <c r="Q62" s="317">
        <f t="shared" si="2"/>
        <v>4.3569000000000004</v>
      </c>
      <c r="R62" s="317">
        <f t="shared" si="2"/>
        <v>4.1437999999999997</v>
      </c>
      <c r="S62" s="317">
        <f t="shared" si="2"/>
        <v>5.4362000000000004</v>
      </c>
      <c r="T62" s="317">
        <f t="shared" si="2"/>
        <v>5.2230999999999996</v>
      </c>
      <c r="U62" s="317">
        <f t="shared" si="2"/>
        <v>5.3536000000000001</v>
      </c>
      <c r="V62" s="317">
        <f t="shared" si="2"/>
        <v>5.4875999999999996</v>
      </c>
      <c r="W62" s="317">
        <f t="shared" si="2"/>
        <v>5.6332000000000004</v>
      </c>
      <c r="X62" s="317">
        <f t="shared" si="2"/>
        <v>5.7895000000000003</v>
      </c>
      <c r="Y62" s="317">
        <f t="shared" si="2"/>
        <v>5.9466000000000001</v>
      </c>
      <c r="Z62" s="317">
        <f t="shared" si="2"/>
        <v>6.1195000000000004</v>
      </c>
      <c r="AA62" s="317">
        <f t="shared" si="2"/>
        <v>6.2935999999999996</v>
      </c>
      <c r="AB62" s="317">
        <f t="shared" si="2"/>
        <v>6.4791999999999996</v>
      </c>
      <c r="AC62" s="317">
        <f t="shared" si="2"/>
        <v>6.6736000000000004</v>
      </c>
      <c r="AD62" s="317">
        <f t="shared" si="2"/>
        <v>6.8320999999999996</v>
      </c>
      <c r="AE62" s="317">
        <f t="shared" si="2"/>
        <v>7.0284000000000004</v>
      </c>
      <c r="AF62" s="317">
        <f t="shared" si="2"/>
        <v>7.2293000000000003</v>
      </c>
      <c r="AG62" s="317">
        <f t="shared" si="2"/>
        <v>7.4329999999999998</v>
      </c>
      <c r="AH62" s="317">
        <f t="shared" si="2"/>
        <v>7.6303999999999998</v>
      </c>
      <c r="AI62" s="317">
        <f t="shared" si="2"/>
        <v>7.8413000000000004</v>
      </c>
      <c r="AJ62" s="317">
        <f t="shared" si="2"/>
        <v>8.0581999999999994</v>
      </c>
      <c r="AK62" s="317">
        <f t="shared" si="2"/>
        <v>8.2820999999999998</v>
      </c>
      <c r="AL62" s="317">
        <f t="shared" si="2"/>
        <v>0</v>
      </c>
      <c r="AM62" s="317">
        <f t="shared" si="2"/>
        <v>0</v>
      </c>
      <c r="AN62" s="317">
        <f t="shared" si="2"/>
        <v>8.9715000000000007</v>
      </c>
      <c r="AO62" s="317">
        <f t="shared" si="2"/>
        <v>10.3565</v>
      </c>
      <c r="AP62" s="317">
        <f t="shared" si="2"/>
        <v>11.920999999999999</v>
      </c>
    </row>
    <row r="65" spans="14:42">
      <c r="O65">
        <f>O59/O62</f>
        <v>0.68322461950158897</v>
      </c>
      <c r="P65">
        <f t="shared" ref="P65:AP65" si="3">P59/P62</f>
        <v>0.6832016804883918</v>
      </c>
      <c r="Q65">
        <f t="shared" si="3"/>
        <v>0.68321513002364087</v>
      </c>
      <c r="R65">
        <f t="shared" si="3"/>
        <v>0.68159660215261364</v>
      </c>
      <c r="S65">
        <f t="shared" si="3"/>
        <v>0.67999705676759503</v>
      </c>
      <c r="T65">
        <f t="shared" si="3"/>
        <v>0.68323409469472152</v>
      </c>
      <c r="U65">
        <f t="shared" si="3"/>
        <v>0.66202181709503882</v>
      </c>
      <c r="V65">
        <f t="shared" si="3"/>
        <v>0.64399737590203376</v>
      </c>
      <c r="W65">
        <f t="shared" si="3"/>
        <v>0.6260207342185613</v>
      </c>
      <c r="X65">
        <f t="shared" si="3"/>
        <v>0.60799723637619829</v>
      </c>
      <c r="Y65">
        <f t="shared" si="3"/>
        <v>0.59000100897992136</v>
      </c>
      <c r="Z65">
        <f t="shared" si="3"/>
        <v>0.57199117574965275</v>
      </c>
      <c r="AA65">
        <f t="shared" si="3"/>
        <v>0.55400724545570101</v>
      </c>
      <c r="AB65">
        <f t="shared" si="3"/>
        <v>0.53600753179404881</v>
      </c>
      <c r="AC65">
        <f t="shared" si="3"/>
        <v>0.51801126828098765</v>
      </c>
      <c r="AD65">
        <f t="shared" si="3"/>
        <v>0.4999926816059484</v>
      </c>
      <c r="AE65">
        <f t="shared" si="3"/>
        <v>0.49497751977690507</v>
      </c>
      <c r="AF65">
        <f t="shared" si="3"/>
        <v>0.48999211541919679</v>
      </c>
      <c r="AG65">
        <f t="shared" si="3"/>
        <v>0.48499932732409529</v>
      </c>
      <c r="AH65">
        <f t="shared" si="3"/>
        <v>0.48001415391067309</v>
      </c>
      <c r="AI65">
        <f t="shared" si="3"/>
        <v>0.47499776822720718</v>
      </c>
      <c r="AJ65">
        <f t="shared" si="3"/>
        <v>0.47000570847087442</v>
      </c>
      <c r="AK65">
        <f t="shared" si="3"/>
        <v>0.46500283744460941</v>
      </c>
      <c r="AL65" t="e">
        <f t="shared" si="3"/>
        <v>#DIV/0!</v>
      </c>
      <c r="AM65" t="e">
        <f t="shared" si="3"/>
        <v>#DIV/0!</v>
      </c>
      <c r="AN65">
        <f t="shared" si="3"/>
        <v>0.44999164019394755</v>
      </c>
      <c r="AO65">
        <f t="shared" si="3"/>
        <v>0.42499879302853283</v>
      </c>
      <c r="AP65">
        <f t="shared" si="3"/>
        <v>0.39999161144199313</v>
      </c>
    </row>
    <row r="67" spans="14:42">
      <c r="N67" t="s">
        <v>392</v>
      </c>
      <c r="O67" s="319">
        <f>O62+O58</f>
        <v>14.564</v>
      </c>
      <c r="P67" s="319">
        <f t="shared" ref="P67:AP67" si="4">P62+P58</f>
        <v>14.662000000000001</v>
      </c>
      <c r="Q67" s="319">
        <f t="shared" si="4"/>
        <v>14.759900000000002</v>
      </c>
      <c r="R67" s="319">
        <f t="shared" si="4"/>
        <v>14.959900000000001</v>
      </c>
      <c r="S67" s="319">
        <f t="shared" si="4"/>
        <v>14.975300000000001</v>
      </c>
      <c r="T67" s="319">
        <f t="shared" si="4"/>
        <v>13.745000000000001</v>
      </c>
      <c r="U67" s="319">
        <f t="shared" si="4"/>
        <v>14.0885</v>
      </c>
      <c r="V67" s="319">
        <f t="shared" si="4"/>
        <v>14.441099999999999</v>
      </c>
      <c r="W67" s="319">
        <f t="shared" si="4"/>
        <v>14.824300000000001</v>
      </c>
      <c r="X67" s="319">
        <f t="shared" si="4"/>
        <v>15.2355</v>
      </c>
      <c r="Y67" s="319">
        <f t="shared" si="4"/>
        <v>15.648899999999999</v>
      </c>
      <c r="Z67" s="319">
        <f t="shared" si="4"/>
        <v>16.103900000000003</v>
      </c>
      <c r="AA67" s="319">
        <f t="shared" si="4"/>
        <v>16.562199999999997</v>
      </c>
      <c r="AB67" s="319">
        <f t="shared" si="4"/>
        <v>17.0505</v>
      </c>
      <c r="AC67" s="319">
        <f t="shared" si="4"/>
        <v>17.562100000000001</v>
      </c>
      <c r="AD67" s="319">
        <f t="shared" si="4"/>
        <v>17.979199999999999</v>
      </c>
      <c r="AE67" s="319">
        <f t="shared" si="4"/>
        <v>18.495699999999999</v>
      </c>
      <c r="AF67" s="319">
        <f t="shared" si="4"/>
        <v>19.0245</v>
      </c>
      <c r="AG67" s="319">
        <f t="shared" si="4"/>
        <v>19.560600000000001</v>
      </c>
      <c r="AH67" s="319">
        <f t="shared" si="4"/>
        <v>20.079999999999998</v>
      </c>
      <c r="AI67" s="319">
        <f t="shared" si="4"/>
        <v>20.634999999999998</v>
      </c>
      <c r="AJ67" s="319">
        <f t="shared" si="4"/>
        <v>21.2057</v>
      </c>
      <c r="AK67" s="319">
        <f t="shared" si="4"/>
        <v>21.795000000000002</v>
      </c>
      <c r="AL67" s="319">
        <f t="shared" si="4"/>
        <v>0</v>
      </c>
      <c r="AM67" s="319">
        <f t="shared" si="4"/>
        <v>0</v>
      </c>
      <c r="AN67" s="319">
        <f t="shared" si="4"/>
        <v>23.609300000000001</v>
      </c>
      <c r="AO67" s="319">
        <f t="shared" si="4"/>
        <v>27.253900000000002</v>
      </c>
      <c r="AP67" s="319">
        <f t="shared" si="4"/>
        <v>31.371099999999998</v>
      </c>
    </row>
    <row r="68" spans="14:42">
      <c r="N68" t="s">
        <v>55</v>
      </c>
      <c r="O68" s="319">
        <f>O59+O55</f>
        <v>9.9503000000000004</v>
      </c>
      <c r="P68" s="319">
        <f t="shared" ref="P68:AP68" si="5">P59+P55</f>
        <v>10.017199999999999</v>
      </c>
      <c r="Q68" s="319">
        <f t="shared" si="5"/>
        <v>10.084100000000001</v>
      </c>
      <c r="R68" s="319">
        <f t="shared" si="5"/>
        <v>10.1844</v>
      </c>
      <c r="S68" s="319">
        <f t="shared" si="5"/>
        <v>10.1844</v>
      </c>
      <c r="T68" s="319">
        <f t="shared" si="5"/>
        <v>9.3908999999999985</v>
      </c>
      <c r="U68" s="319">
        <f t="shared" si="5"/>
        <v>9.3268000000000004</v>
      </c>
      <c r="V68" s="319">
        <f t="shared" si="5"/>
        <v>9.3002000000000002</v>
      </c>
      <c r="W68" s="319">
        <f t="shared" si="5"/>
        <v>9.2800999999999991</v>
      </c>
      <c r="X68" s="319">
        <f t="shared" si="5"/>
        <v>9.2631999999999994</v>
      </c>
      <c r="Y68" s="319">
        <f t="shared" si="5"/>
        <v>9.2329000000000008</v>
      </c>
      <c r="Z68" s="319">
        <f t="shared" si="5"/>
        <v>9.2114000000000011</v>
      </c>
      <c r="AA68" s="319">
        <f t="shared" si="5"/>
        <v>9.1754999999999995</v>
      </c>
      <c r="AB68" s="319">
        <f t="shared" si="5"/>
        <v>9.1389999999999993</v>
      </c>
      <c r="AC68" s="319">
        <f t="shared" si="5"/>
        <v>9.0971999999999991</v>
      </c>
      <c r="AD68" s="319">
        <f t="shared" si="5"/>
        <v>8.9894999999999996</v>
      </c>
      <c r="AE68" s="319">
        <f t="shared" si="5"/>
        <v>9.1552000000000007</v>
      </c>
      <c r="AF68" s="319">
        <f t="shared" si="5"/>
        <v>9.3218999999999994</v>
      </c>
      <c r="AG68" s="319">
        <f t="shared" si="5"/>
        <v>9.4868000000000006</v>
      </c>
      <c r="AH68" s="319">
        <f t="shared" si="5"/>
        <v>9.6386000000000003</v>
      </c>
      <c r="AI68" s="319">
        <f t="shared" si="5"/>
        <v>9.8015999999999988</v>
      </c>
      <c r="AJ68" s="319">
        <f t="shared" si="5"/>
        <v>9.9665999999999997</v>
      </c>
      <c r="AK68" s="319">
        <f t="shared" si="5"/>
        <v>10.134599999999999</v>
      </c>
      <c r="AL68" s="319">
        <f t="shared" si="5"/>
        <v>0</v>
      </c>
      <c r="AM68" s="319">
        <f t="shared" si="5"/>
        <v>0</v>
      </c>
      <c r="AN68" s="319">
        <f t="shared" si="5"/>
        <v>10.624099999999999</v>
      </c>
      <c r="AO68" s="319">
        <f t="shared" si="5"/>
        <v>11.5829</v>
      </c>
      <c r="AP68" s="319">
        <f t="shared" si="5"/>
        <v>12.548300000000001</v>
      </c>
    </row>
    <row r="69" spans="14:42">
      <c r="N69" t="s">
        <v>886</v>
      </c>
      <c r="O69" s="319">
        <f>O56+O60</f>
        <v>4.6139000000000001</v>
      </c>
      <c r="P69" s="319">
        <f t="shared" ref="P69:AP69" si="6">P56+P60</f>
        <v>4.6450000000000005</v>
      </c>
      <c r="Q69" s="319">
        <f t="shared" si="6"/>
        <v>4.6757999999999988</v>
      </c>
      <c r="R69" s="319">
        <f t="shared" si="6"/>
        <v>4.775599999999999</v>
      </c>
      <c r="S69" s="319">
        <f t="shared" si="6"/>
        <v>4.7908000000000008</v>
      </c>
      <c r="T69" s="319">
        <f t="shared" si="6"/>
        <v>4.3544</v>
      </c>
      <c r="U69" s="319">
        <f t="shared" si="6"/>
        <v>4.7619000000000007</v>
      </c>
      <c r="V69" s="319">
        <f t="shared" si="6"/>
        <v>5.1411000000000007</v>
      </c>
      <c r="W69" s="319">
        <f t="shared" si="6"/>
        <v>5.5444999999999993</v>
      </c>
      <c r="X69" s="319">
        <f t="shared" si="6"/>
        <v>5.9723000000000006</v>
      </c>
      <c r="Y69" s="319">
        <f t="shared" si="6"/>
        <v>6.4159999999999995</v>
      </c>
      <c r="Z69" s="319">
        <f t="shared" si="6"/>
        <v>6.8924000000000003</v>
      </c>
      <c r="AA69" s="319">
        <f t="shared" si="6"/>
        <v>7.3867000000000003</v>
      </c>
      <c r="AB69" s="319">
        <f t="shared" si="6"/>
        <v>7.9116</v>
      </c>
      <c r="AC69" s="319">
        <f t="shared" si="6"/>
        <v>8.4649999999999999</v>
      </c>
      <c r="AD69" s="319">
        <f t="shared" si="6"/>
        <v>8.9894999999999996</v>
      </c>
      <c r="AE69" s="319">
        <f t="shared" si="6"/>
        <v>9.3402999999999992</v>
      </c>
      <c r="AF69" s="319">
        <f t="shared" si="6"/>
        <v>9.7022999999999993</v>
      </c>
      <c r="AG69" s="319">
        <f t="shared" si="6"/>
        <v>10.073699999999999</v>
      </c>
      <c r="AH69" s="319">
        <f t="shared" si="6"/>
        <v>10.441699999999999</v>
      </c>
      <c r="AI69" s="319">
        <f t="shared" si="6"/>
        <v>10.833500000000001</v>
      </c>
      <c r="AJ69" s="319">
        <f t="shared" si="6"/>
        <v>11.239000000000001</v>
      </c>
      <c r="AK69" s="319">
        <f t="shared" si="6"/>
        <v>11.660299999999999</v>
      </c>
      <c r="AL69" s="319">
        <f t="shared" si="6"/>
        <v>0</v>
      </c>
      <c r="AM69" s="319">
        <f t="shared" si="6"/>
        <v>0</v>
      </c>
      <c r="AN69" s="319">
        <f t="shared" si="6"/>
        <v>12.985299999999999</v>
      </c>
      <c r="AO69" s="319">
        <f t="shared" si="6"/>
        <v>15.670999999999999</v>
      </c>
      <c r="AP69" s="319">
        <f t="shared" si="6"/>
        <v>18.822899999999997</v>
      </c>
    </row>
    <row r="70" spans="14:42">
      <c r="N70" t="s">
        <v>100</v>
      </c>
      <c r="O70" s="323">
        <f>O69/O67</f>
        <v>0.31680170282889319</v>
      </c>
      <c r="P70" s="323">
        <f t="shared" ref="P70:AP70" si="7">P69/P67</f>
        <v>0.31680534715591324</v>
      </c>
      <c r="Q70" s="323">
        <f t="shared" si="7"/>
        <v>0.31679076416506874</v>
      </c>
      <c r="R70" s="323">
        <f t="shared" si="7"/>
        <v>0.31922673279901592</v>
      </c>
      <c r="S70" s="323">
        <f t="shared" si="7"/>
        <v>0.31991345749333905</v>
      </c>
      <c r="T70" s="323">
        <f t="shared" si="7"/>
        <v>0.31679883594034192</v>
      </c>
      <c r="U70" s="323">
        <f t="shared" si="7"/>
        <v>0.33799907726159639</v>
      </c>
      <c r="V70" s="323">
        <f t="shared" si="7"/>
        <v>0.35600473648129305</v>
      </c>
      <c r="W70" s="323">
        <f t="shared" si="7"/>
        <v>0.37401428735252246</v>
      </c>
      <c r="X70" s="323">
        <f t="shared" si="7"/>
        <v>0.39199894982114147</v>
      </c>
      <c r="Y70" s="323">
        <f t="shared" si="7"/>
        <v>0.40999686878949959</v>
      </c>
      <c r="Z70" s="323">
        <f t="shared" si="7"/>
        <v>0.42799570290426536</v>
      </c>
      <c r="AA70" s="323">
        <f t="shared" si="7"/>
        <v>0.44599751240777202</v>
      </c>
      <c r="AB70" s="323">
        <f t="shared" si="7"/>
        <v>0.4640098530834873</v>
      </c>
      <c r="AC70" s="323">
        <f t="shared" si="7"/>
        <v>0.48200386058614852</v>
      </c>
      <c r="AD70" s="323">
        <f t="shared" si="7"/>
        <v>0.4999944380172644</v>
      </c>
      <c r="AE70" s="323">
        <f t="shared" si="7"/>
        <v>0.50499845910130459</v>
      </c>
      <c r="AF70" s="323">
        <f t="shared" si="7"/>
        <v>0.50998975005913427</v>
      </c>
      <c r="AG70" s="323">
        <f t="shared" si="7"/>
        <v>0.51499953989141434</v>
      </c>
      <c r="AH70" s="323">
        <f t="shared" si="7"/>
        <v>0.52000498007968132</v>
      </c>
      <c r="AI70" s="323">
        <f t="shared" si="7"/>
        <v>0.5250060576690091</v>
      </c>
      <c r="AJ70" s="323">
        <f t="shared" si="7"/>
        <v>0.52999900970022218</v>
      </c>
      <c r="AK70" s="323">
        <f t="shared" si="7"/>
        <v>0.53499885294792382</v>
      </c>
      <c r="AL70" s="323" t="e">
        <f t="shared" si="7"/>
        <v>#DIV/0!</v>
      </c>
      <c r="AM70" s="323" t="e">
        <f t="shared" si="7"/>
        <v>#DIV/0!</v>
      </c>
      <c r="AN70" s="323">
        <f t="shared" si="7"/>
        <v>0.55000783589517688</v>
      </c>
      <c r="AO70" s="323">
        <f t="shared" si="7"/>
        <v>0.57500027518997276</v>
      </c>
      <c r="AP70" s="323">
        <f t="shared" si="7"/>
        <v>0.60000765035335069</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5AF8E4-99A0-42D3-86F7-ED578D964EE9}">
  <dimension ref="B3:T44"/>
  <sheetViews>
    <sheetView workbookViewId="0">
      <selection activeCell="J37" sqref="J37"/>
    </sheetView>
  </sheetViews>
  <sheetFormatPr defaultColWidth="9" defaultRowHeight="15"/>
  <cols>
    <col min="1" max="1" width="9" style="164"/>
    <col min="2" max="2" width="13" style="164" customWidth="1"/>
    <col min="3" max="3" width="9" style="164"/>
    <col min="4" max="4" width="11.25" style="164" bestFit="1" customWidth="1"/>
    <col min="5" max="9" width="10.75" style="164" bestFit="1" customWidth="1"/>
    <col min="10" max="13" width="9" style="164"/>
    <col min="14" max="14" width="9.625" style="164" bestFit="1" customWidth="1"/>
    <col min="15" max="16384" width="9" style="164"/>
  </cols>
  <sheetData>
    <row r="3" spans="2:20">
      <c r="B3" s="164" t="s">
        <v>671</v>
      </c>
    </row>
    <row r="4" spans="2:20">
      <c r="B4" s="188"/>
      <c r="C4" s="187"/>
      <c r="D4" s="187"/>
      <c r="E4" s="187"/>
      <c r="F4" s="187"/>
      <c r="G4" s="187"/>
      <c r="H4" s="187"/>
      <c r="I4" s="187"/>
      <c r="J4" s="186"/>
    </row>
    <row r="5" spans="2:20">
      <c r="B5" s="179"/>
      <c r="J5" s="178"/>
      <c r="N5" s="164" t="s">
        <v>670</v>
      </c>
    </row>
    <row r="6" spans="2:20">
      <c r="B6" s="179" t="s">
        <v>669</v>
      </c>
      <c r="D6" s="164">
        <v>7</v>
      </c>
      <c r="E6" s="164" t="s">
        <v>668</v>
      </c>
      <c r="J6" s="178"/>
      <c r="N6" s="188"/>
      <c r="O6" s="187"/>
      <c r="P6" s="187"/>
      <c r="Q6" s="187"/>
      <c r="R6" s="187"/>
      <c r="S6" s="187"/>
      <c r="T6" s="186"/>
    </row>
    <row r="7" spans="2:20" ht="15.75">
      <c r="B7" s="179"/>
      <c r="D7" s="167">
        <v>0.9</v>
      </c>
      <c r="E7" s="164" t="s">
        <v>667</v>
      </c>
      <c r="J7" s="178"/>
      <c r="N7" s="193">
        <v>916843</v>
      </c>
      <c r="O7" s="164" t="s">
        <v>666</v>
      </c>
      <c r="P7" s="164" t="s">
        <v>665</v>
      </c>
      <c r="T7" s="178"/>
    </row>
    <row r="8" spans="2:20">
      <c r="B8" s="179"/>
      <c r="D8" s="167">
        <v>0.1</v>
      </c>
      <c r="E8" s="164" t="s">
        <v>664</v>
      </c>
      <c r="J8" s="178"/>
      <c r="N8" s="192">
        <f>N7*3.6/1000000000</f>
        <v>3.3006348000000005E-3</v>
      </c>
      <c r="O8" s="164" t="s">
        <v>488</v>
      </c>
      <c r="T8" s="178"/>
    </row>
    <row r="9" spans="2:20">
      <c r="B9" s="179"/>
      <c r="J9" s="178"/>
      <c r="N9" s="179"/>
      <c r="T9" s="178"/>
    </row>
    <row r="10" spans="2:20">
      <c r="B10" s="179"/>
      <c r="J10" s="178"/>
      <c r="N10" s="177"/>
      <c r="O10" s="176"/>
      <c r="P10" s="176"/>
      <c r="Q10" s="176"/>
      <c r="R10" s="176"/>
      <c r="S10" s="176"/>
      <c r="T10" s="175"/>
    </row>
    <row r="11" spans="2:20">
      <c r="B11" s="179" t="s">
        <v>663</v>
      </c>
      <c r="J11" s="178"/>
    </row>
    <row r="12" spans="2:20">
      <c r="B12" s="179"/>
      <c r="J12" s="178"/>
    </row>
    <row r="13" spans="2:20">
      <c r="B13" s="179" t="s">
        <v>653</v>
      </c>
      <c r="D13" s="191">
        <v>0.22450000000000001</v>
      </c>
      <c r="J13" s="178"/>
    </row>
    <row r="14" spans="2:20">
      <c r="B14" s="179" t="s">
        <v>652</v>
      </c>
      <c r="D14" s="191">
        <v>0.77549999999999997</v>
      </c>
      <c r="J14" s="178"/>
    </row>
    <row r="15" spans="2:20">
      <c r="B15" s="177"/>
      <c r="C15" s="176"/>
      <c r="D15" s="176"/>
      <c r="E15" s="176"/>
      <c r="F15" s="176"/>
      <c r="G15" s="176"/>
      <c r="H15" s="176"/>
      <c r="I15" s="176"/>
      <c r="J15" s="175"/>
    </row>
    <row r="18" spans="2:9">
      <c r="B18" s="169" t="s">
        <v>662</v>
      </c>
      <c r="D18" s="164">
        <v>2012</v>
      </c>
      <c r="E18" s="164">
        <v>2013</v>
      </c>
      <c r="F18" s="164">
        <v>2014</v>
      </c>
      <c r="G18" s="164">
        <v>2015</v>
      </c>
      <c r="H18" s="164">
        <v>2016</v>
      </c>
      <c r="I18" s="164">
        <v>2017</v>
      </c>
    </row>
    <row r="20" spans="2:9" ht="15.75">
      <c r="B20" s="164" t="s">
        <v>661</v>
      </c>
      <c r="D20" s="190">
        <f>'Production and Capacity'!E22</f>
        <v>1095264</v>
      </c>
      <c r="E20" s="190">
        <f>'Production and Capacity'!F22</f>
        <v>1095264</v>
      </c>
      <c r="F20" s="190">
        <f>'Production and Capacity'!G22</f>
        <v>1095264</v>
      </c>
      <c r="G20" s="190">
        <f>'Production and Capacity'!H22</f>
        <v>1095264</v>
      </c>
      <c r="H20" s="190">
        <f>'Production and Capacity'!I22</f>
        <v>1146295.6000000001</v>
      </c>
      <c r="I20" s="190">
        <f>'Production and Capacity'!J22</f>
        <v>1162435.6000000001</v>
      </c>
    </row>
    <row r="21" spans="2:9">
      <c r="B21" s="164" t="s">
        <v>660</v>
      </c>
      <c r="D21" s="164">
        <f>'Production and Capacity'!E23</f>
        <v>0.48000300000000001</v>
      </c>
      <c r="E21" s="164">
        <f>'Production and Capacity'!F23</f>
        <v>0.48000300000000001</v>
      </c>
      <c r="F21" s="164">
        <f>'Production and Capacity'!G23</f>
        <v>0.48000300000000001</v>
      </c>
      <c r="G21" s="164">
        <f>'Production and Capacity'!H23</f>
        <v>0.48000300000000001</v>
      </c>
      <c r="H21" s="164">
        <f>'Production and Capacity'!I23</f>
        <v>0.48000300000000001</v>
      </c>
      <c r="I21" s="164">
        <f>'Production and Capacity'!J23</f>
        <v>0.48000300000000001</v>
      </c>
    </row>
    <row r="22" spans="2:9">
      <c r="B22" s="164" t="s">
        <v>659</v>
      </c>
      <c r="D22" s="166">
        <f t="shared" ref="D22:I22" si="0">D20*(1-D21)</f>
        <v>569533.99420800002</v>
      </c>
      <c r="E22" s="166">
        <f t="shared" si="0"/>
        <v>569533.99420800002</v>
      </c>
      <c r="F22" s="166">
        <f t="shared" si="0"/>
        <v>569533.99420800002</v>
      </c>
      <c r="G22" s="166">
        <f t="shared" si="0"/>
        <v>569533.99420800002</v>
      </c>
      <c r="H22" s="166">
        <f t="shared" si="0"/>
        <v>596070.27311320009</v>
      </c>
      <c r="I22" s="166">
        <f t="shared" si="0"/>
        <v>604463.02469320013</v>
      </c>
    </row>
    <row r="24" spans="2:9">
      <c r="B24" s="169" t="s">
        <v>658</v>
      </c>
    </row>
    <row r="25" spans="2:9">
      <c r="B25" s="164" t="s">
        <v>106</v>
      </c>
      <c r="D25" s="166">
        <f t="shared" ref="D25:I25" si="1">D20*$D$6*$D$8/1000000</f>
        <v>0.76668480000000006</v>
      </c>
      <c r="E25" s="166">
        <f t="shared" si="1"/>
        <v>0.76668480000000006</v>
      </c>
      <c r="F25" s="166">
        <f t="shared" si="1"/>
        <v>0.76668480000000006</v>
      </c>
      <c r="G25" s="166">
        <f t="shared" si="1"/>
        <v>0.76668480000000006</v>
      </c>
      <c r="H25" s="166">
        <f t="shared" si="1"/>
        <v>0.80240692000000013</v>
      </c>
      <c r="I25" s="166">
        <f t="shared" si="1"/>
        <v>0.81370492000000016</v>
      </c>
    </row>
    <row r="26" spans="2:9">
      <c r="B26" s="164" t="s">
        <v>657</v>
      </c>
      <c r="D26" s="166">
        <f t="shared" ref="D26:I26" si="2">D$20*$D$6*$D7*$D13/1000000</f>
        <v>1.5490866384000002</v>
      </c>
      <c r="E26" s="166">
        <f t="shared" si="2"/>
        <v>1.5490866384000002</v>
      </c>
      <c r="F26" s="166">
        <f t="shared" si="2"/>
        <v>1.5490866384000002</v>
      </c>
      <c r="G26" s="166">
        <f t="shared" si="2"/>
        <v>1.5490866384000002</v>
      </c>
      <c r="H26" s="166">
        <f t="shared" si="2"/>
        <v>1.6212631818600003</v>
      </c>
      <c r="I26" s="166">
        <f t="shared" si="2"/>
        <v>1.6440907908600002</v>
      </c>
    </row>
    <row r="27" spans="2:9">
      <c r="B27" s="164" t="s">
        <v>656</v>
      </c>
      <c r="D27" s="166">
        <f t="shared" ref="D27:I27" si="3">D$20*$D$6*$D7*$D14/1000000</f>
        <v>5.3510765615999993</v>
      </c>
      <c r="E27" s="166">
        <f t="shared" si="3"/>
        <v>5.3510765615999993</v>
      </c>
      <c r="F27" s="166">
        <f t="shared" si="3"/>
        <v>5.3510765615999993</v>
      </c>
      <c r="G27" s="166">
        <f t="shared" si="3"/>
        <v>5.3510765615999993</v>
      </c>
      <c r="H27" s="166">
        <f t="shared" si="3"/>
        <v>5.6003990981400005</v>
      </c>
      <c r="I27" s="166">
        <f t="shared" si="3"/>
        <v>5.6792534891400015</v>
      </c>
    </row>
    <row r="31" spans="2:9">
      <c r="B31" s="164" t="s">
        <v>655</v>
      </c>
    </row>
    <row r="32" spans="2:9">
      <c r="D32" s="164" t="s">
        <v>654</v>
      </c>
    </row>
    <row r="33" spans="2:9" ht="15.75">
      <c r="B33" s="164" t="s">
        <v>106</v>
      </c>
      <c r="D33" s="168">
        <f>N8/(I20/1000000)</f>
        <v>2.8394130393115976E-3</v>
      </c>
      <c r="G33" s="189">
        <f>D33/$D$37</f>
        <v>4.5049744301551154E-4</v>
      </c>
    </row>
    <row r="34" spans="2:9" ht="15.75">
      <c r="B34" s="164" t="s">
        <v>653</v>
      </c>
      <c r="D34" s="164">
        <f>D6*D7*D13</f>
        <v>1.41435</v>
      </c>
      <c r="E34" s="164">
        <f>D34/$D$36</f>
        <v>0.22450000000000001</v>
      </c>
      <c r="G34" s="189">
        <f>D34/$D$37</f>
        <v>0.22439886332404302</v>
      </c>
    </row>
    <row r="35" spans="2:9" ht="15.75">
      <c r="B35" s="164" t="s">
        <v>652</v>
      </c>
      <c r="D35" s="164">
        <f>D6*D7*D14</f>
        <v>4.88565</v>
      </c>
      <c r="E35" s="164">
        <f>D35/$D$36</f>
        <v>0.77550000000000008</v>
      </c>
      <c r="G35" s="189">
        <f>D35/$D$37</f>
        <v>0.77515063923294147</v>
      </c>
    </row>
    <row r="36" spans="2:9" ht="15.75">
      <c r="B36" s="164" t="s">
        <v>651</v>
      </c>
      <c r="D36" s="164">
        <f>SUM(D34:D35)</f>
        <v>6.3</v>
      </c>
      <c r="G36" s="189">
        <f>D36/D37</f>
        <v>0.99954950255698449</v>
      </c>
    </row>
    <row r="37" spans="2:9">
      <c r="B37" s="164" t="s">
        <v>650</v>
      </c>
      <c r="D37" s="165">
        <f>SUM(D33:D35)</f>
        <v>6.3028394130393117</v>
      </c>
    </row>
    <row r="39" spans="2:9">
      <c r="B39" s="164" t="s">
        <v>649</v>
      </c>
      <c r="C39" s="164">
        <v>0.2</v>
      </c>
      <c r="D39" s="164" t="s">
        <v>648</v>
      </c>
    </row>
    <row r="40" spans="2:9">
      <c r="B40" s="164" t="s">
        <v>647</v>
      </c>
      <c r="C40" s="164" t="s">
        <v>625</v>
      </c>
      <c r="D40" s="166">
        <f t="shared" ref="D40:I40" si="4">$C$39*D22</f>
        <v>113906.79884160002</v>
      </c>
      <c r="E40" s="166">
        <f t="shared" si="4"/>
        <v>113906.79884160002</v>
      </c>
      <c r="F40" s="166">
        <f t="shared" si="4"/>
        <v>113906.79884160002</v>
      </c>
      <c r="G40" s="166">
        <f t="shared" si="4"/>
        <v>113906.79884160002</v>
      </c>
      <c r="H40" s="166">
        <f t="shared" si="4"/>
        <v>119214.05462264002</v>
      </c>
      <c r="I40" s="166">
        <f t="shared" si="4"/>
        <v>120892.60493864003</v>
      </c>
    </row>
    <row r="42" spans="2:9">
      <c r="B42" s="164" t="s">
        <v>646</v>
      </c>
      <c r="C42" s="164" t="s">
        <v>645</v>
      </c>
      <c r="D42" s="164">
        <f t="shared" ref="D42:I42" si="5">(D40/1000)/(D20/1000000)</f>
        <v>103.99940000000002</v>
      </c>
      <c r="E42" s="164">
        <f t="shared" si="5"/>
        <v>103.99940000000002</v>
      </c>
      <c r="F42" s="164">
        <f t="shared" si="5"/>
        <v>103.99940000000002</v>
      </c>
      <c r="G42" s="164">
        <f t="shared" si="5"/>
        <v>103.99940000000002</v>
      </c>
      <c r="H42" s="164">
        <f t="shared" si="5"/>
        <v>103.99939999999999</v>
      </c>
      <c r="I42" s="164">
        <f>(I40/1000)/(I20/1000000)</f>
        <v>103.99940000000001</v>
      </c>
    </row>
    <row r="44" spans="2:9">
      <c r="D44" s="166"/>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4A7A1F-9759-4A52-A1AC-EDC2874676D0}">
  <dimension ref="B3:L51"/>
  <sheetViews>
    <sheetView topLeftCell="A19" workbookViewId="0">
      <selection activeCell="M94" sqref="M94"/>
    </sheetView>
  </sheetViews>
  <sheetFormatPr defaultColWidth="9" defaultRowHeight="15"/>
  <cols>
    <col min="1" max="1" width="9" style="164"/>
    <col min="2" max="2" width="18.875" style="164" customWidth="1"/>
    <col min="3" max="3" width="9" style="164"/>
    <col min="4" max="4" width="11.125" style="164" customWidth="1"/>
    <col min="5" max="10" width="11" style="164" bestFit="1" customWidth="1"/>
    <col min="11" max="16384" width="9" style="164"/>
  </cols>
  <sheetData>
    <row r="3" spans="2:10">
      <c r="B3" s="164" t="s">
        <v>691</v>
      </c>
    </row>
    <row r="4" spans="2:10">
      <c r="B4" s="188"/>
      <c r="C4" s="187"/>
      <c r="D4" s="187"/>
      <c r="E4" s="186"/>
    </row>
    <row r="5" spans="2:10">
      <c r="B5" s="173" t="s">
        <v>690</v>
      </c>
      <c r="E5" s="178"/>
    </row>
    <row r="6" spans="2:10">
      <c r="B6" s="179" t="s">
        <v>689</v>
      </c>
      <c r="D6" s="164">
        <v>2.7143000000000002</v>
      </c>
      <c r="E6" s="178"/>
    </row>
    <row r="7" spans="2:10">
      <c r="B7" s="179" t="s">
        <v>688</v>
      </c>
      <c r="D7" s="164">
        <v>0.06</v>
      </c>
      <c r="E7" s="178"/>
    </row>
    <row r="8" spans="2:10">
      <c r="B8" s="179" t="s">
        <v>684</v>
      </c>
      <c r="D8" s="164">
        <v>0.94</v>
      </c>
      <c r="E8" s="178"/>
    </row>
    <row r="9" spans="2:10">
      <c r="B9" s="177"/>
      <c r="C9" s="176"/>
      <c r="D9" s="176"/>
      <c r="E9" s="175"/>
    </row>
    <row r="12" spans="2:10">
      <c r="E12" s="169">
        <v>2012</v>
      </c>
      <c r="F12" s="169">
        <v>2013</v>
      </c>
      <c r="G12" s="169">
        <v>2014</v>
      </c>
      <c r="H12" s="169">
        <v>2015</v>
      </c>
      <c r="I12" s="169">
        <v>2016</v>
      </c>
      <c r="J12" s="169">
        <v>2017</v>
      </c>
    </row>
    <row r="13" spans="2:10" ht="15.75">
      <c r="B13" s="164" t="s">
        <v>628</v>
      </c>
      <c r="C13" s="164" t="s">
        <v>687</v>
      </c>
      <c r="E13" s="198">
        <f t="shared" ref="E13:J13" si="0">(E14+E15)/1000000</f>
        <v>1.21</v>
      </c>
      <c r="F13" s="198">
        <f t="shared" si="0"/>
        <v>1.1910000000000001</v>
      </c>
      <c r="G13" s="198">
        <f t="shared" si="0"/>
        <v>1.2603390000000001</v>
      </c>
      <c r="H13" s="198">
        <f t="shared" si="0"/>
        <v>1.1192139999999999</v>
      </c>
      <c r="I13" s="198">
        <f t="shared" si="0"/>
        <v>1.3294405899204538</v>
      </c>
      <c r="J13" s="198">
        <f t="shared" si="0"/>
        <v>1.3591716472036741</v>
      </c>
    </row>
    <row r="14" spans="2:10" ht="15.75">
      <c r="B14" s="164" t="s">
        <v>686</v>
      </c>
      <c r="C14" s="164" t="s">
        <v>625</v>
      </c>
      <c r="E14" s="190">
        <f>'Production and Capacity'!E30</f>
        <v>1113000</v>
      </c>
      <c r="F14" s="190">
        <f>'Production and Capacity'!F30</f>
        <v>1091000</v>
      </c>
      <c r="G14" s="190">
        <f>'Production and Capacity'!G30</f>
        <v>1111579</v>
      </c>
      <c r="H14" s="190">
        <f>'Production and Capacity'!H30</f>
        <v>1026591</v>
      </c>
      <c r="I14" s="190">
        <f>'Production and Capacity'!I30</f>
        <v>1214530.2850112792</v>
      </c>
      <c r="J14" s="190">
        <f>'Production and Capacity'!J30</f>
        <v>1241397.357269184</v>
      </c>
    </row>
    <row r="15" spans="2:10" ht="15.75">
      <c r="B15" s="164" t="s">
        <v>685</v>
      </c>
      <c r="C15" s="164" t="s">
        <v>625</v>
      </c>
      <c r="E15" s="190">
        <f>'Production and Capacity'!E31</f>
        <v>97000</v>
      </c>
      <c r="F15" s="190">
        <f>'Production and Capacity'!F31</f>
        <v>100000</v>
      </c>
      <c r="G15" s="190">
        <f>'Production and Capacity'!G31</f>
        <v>148760</v>
      </c>
      <c r="H15" s="190">
        <f>'Production and Capacity'!H31</f>
        <v>92623</v>
      </c>
      <c r="I15" s="190">
        <f>'Production and Capacity'!I31</f>
        <v>114910.30490917445</v>
      </c>
      <c r="J15" s="190">
        <f>'Production and Capacity'!J31</f>
        <v>117774.28993449018</v>
      </c>
    </row>
    <row r="18" spans="2:12">
      <c r="B18" s="164" t="s">
        <v>658</v>
      </c>
    </row>
    <row r="20" spans="2:12">
      <c r="B20" s="164" t="s">
        <v>106</v>
      </c>
      <c r="E20" s="166">
        <f t="shared" ref="E20:J21" si="1">E$13*$D$6*$D7</f>
        <v>0.19705818</v>
      </c>
      <c r="F20" s="166">
        <f t="shared" si="1"/>
        <v>0.19396387800000001</v>
      </c>
      <c r="G20" s="166">
        <f t="shared" si="1"/>
        <v>0.20525628886200001</v>
      </c>
      <c r="H20" s="166">
        <f t="shared" si="1"/>
        <v>0.18227295361199999</v>
      </c>
      <c r="I20" s="166">
        <f t="shared" si="1"/>
        <v>0.21651003559326529</v>
      </c>
      <c r="J20" s="166">
        <f t="shared" si="1"/>
        <v>0.22135197612029597</v>
      </c>
    </row>
    <row r="21" spans="2:12" ht="15.75">
      <c r="B21" s="164" t="s">
        <v>684</v>
      </c>
      <c r="E21" s="197">
        <f t="shared" si="1"/>
        <v>3.08724482</v>
      </c>
      <c r="F21" s="197">
        <f t="shared" si="1"/>
        <v>3.0387674219999998</v>
      </c>
      <c r="G21" s="197">
        <f t="shared" si="1"/>
        <v>3.2156818588380003</v>
      </c>
      <c r="H21" s="197">
        <f t="shared" si="1"/>
        <v>2.8556096065879997</v>
      </c>
      <c r="I21" s="197">
        <f t="shared" si="1"/>
        <v>3.3919905576278224</v>
      </c>
      <c r="J21" s="197">
        <f t="shared" si="1"/>
        <v>3.4678476258846369</v>
      </c>
    </row>
    <row r="24" spans="2:12">
      <c r="B24" s="164" t="s">
        <v>683</v>
      </c>
    </row>
    <row r="25" spans="2:12">
      <c r="L25" s="164" t="s">
        <v>682</v>
      </c>
    </row>
    <row r="26" spans="2:12">
      <c r="B26" s="164" t="s">
        <v>653</v>
      </c>
      <c r="E26" s="166">
        <f t="shared" ref="E26:J27" si="2">E$21*$L26</f>
        <v>2.9328825789999997</v>
      </c>
      <c r="F26" s="166">
        <f t="shared" si="2"/>
        <v>2.8868290508999999</v>
      </c>
      <c r="G26" s="166">
        <f t="shared" si="2"/>
        <v>3.0548977658961003</v>
      </c>
      <c r="H26" s="166">
        <f t="shared" si="2"/>
        <v>2.7128291262585997</v>
      </c>
      <c r="I26" s="166">
        <f t="shared" si="2"/>
        <v>3.2223910297464311</v>
      </c>
      <c r="J26" s="166">
        <f t="shared" si="2"/>
        <v>3.294455244590405</v>
      </c>
      <c r="L26" s="167">
        <v>0.95</v>
      </c>
    </row>
    <row r="27" spans="2:12">
      <c r="B27" s="164" t="s">
        <v>652</v>
      </c>
      <c r="E27" s="166">
        <f t="shared" si="2"/>
        <v>0.15436224100000001</v>
      </c>
      <c r="F27" s="166">
        <f t="shared" si="2"/>
        <v>0.1519383711</v>
      </c>
      <c r="G27" s="166">
        <f t="shared" si="2"/>
        <v>0.16078409294190002</v>
      </c>
      <c r="H27" s="166">
        <f t="shared" si="2"/>
        <v>0.14278048032939999</v>
      </c>
      <c r="I27" s="166">
        <f t="shared" si="2"/>
        <v>0.16959952788139113</v>
      </c>
      <c r="J27" s="166">
        <f t="shared" si="2"/>
        <v>0.17339238129423185</v>
      </c>
      <c r="L27" s="167">
        <v>0.05</v>
      </c>
    </row>
    <row r="30" spans="2:12">
      <c r="B30" s="164" t="s">
        <v>681</v>
      </c>
    </row>
    <row r="32" spans="2:12">
      <c r="B32" s="164" t="s">
        <v>106</v>
      </c>
      <c r="E32" s="166">
        <f t="shared" ref="E32:J32" si="3">E20</f>
        <v>0.19705818</v>
      </c>
      <c r="F32" s="166">
        <f t="shared" si="3"/>
        <v>0.19396387800000001</v>
      </c>
      <c r="G32" s="166">
        <f t="shared" si="3"/>
        <v>0.20525628886200001</v>
      </c>
      <c r="H32" s="166">
        <f t="shared" si="3"/>
        <v>0.18227295361199999</v>
      </c>
      <c r="I32" s="166">
        <f t="shared" si="3"/>
        <v>0.21651003559326529</v>
      </c>
      <c r="J32" s="166">
        <f t="shared" si="3"/>
        <v>0.22135197612029597</v>
      </c>
    </row>
    <row r="33" spans="2:11">
      <c r="B33" s="164" t="s">
        <v>653</v>
      </c>
      <c r="E33" s="166">
        <f t="shared" ref="E33:J34" si="4">E26</f>
        <v>2.9328825789999997</v>
      </c>
      <c r="F33" s="166">
        <f t="shared" si="4"/>
        <v>2.8868290508999999</v>
      </c>
      <c r="G33" s="166">
        <f t="shared" si="4"/>
        <v>3.0548977658961003</v>
      </c>
      <c r="H33" s="166">
        <f t="shared" si="4"/>
        <v>2.7128291262585997</v>
      </c>
      <c r="I33" s="166">
        <f t="shared" si="4"/>
        <v>3.2223910297464311</v>
      </c>
      <c r="J33" s="166">
        <f t="shared" si="4"/>
        <v>3.294455244590405</v>
      </c>
    </row>
    <row r="34" spans="2:11">
      <c r="B34" s="164" t="s">
        <v>652</v>
      </c>
      <c r="E34" s="166">
        <f t="shared" si="4"/>
        <v>0.15436224100000001</v>
      </c>
      <c r="F34" s="166">
        <f t="shared" si="4"/>
        <v>0.1519383711</v>
      </c>
      <c r="G34" s="166">
        <f t="shared" si="4"/>
        <v>0.16078409294190002</v>
      </c>
      <c r="H34" s="166">
        <f t="shared" si="4"/>
        <v>0.14278048032939999</v>
      </c>
      <c r="I34" s="166">
        <f t="shared" si="4"/>
        <v>0.16959952788139113</v>
      </c>
      <c r="J34" s="166">
        <f t="shared" si="4"/>
        <v>0.17339238129423185</v>
      </c>
    </row>
    <row r="37" spans="2:11">
      <c r="B37" s="164" t="s">
        <v>680</v>
      </c>
    </row>
    <row r="38" spans="2:11">
      <c r="B38" s="164" t="s">
        <v>644</v>
      </c>
    </row>
    <row r="39" spans="2:11">
      <c r="B39" s="188"/>
      <c r="C39" s="187"/>
      <c r="D39" s="187"/>
      <c r="E39" s="187"/>
      <c r="F39" s="187"/>
      <c r="G39" s="187"/>
      <c r="H39" s="187"/>
      <c r="I39" s="187"/>
      <c r="J39" s="187"/>
      <c r="K39" s="186"/>
    </row>
    <row r="40" spans="2:11">
      <c r="B40" s="179" t="s">
        <v>679</v>
      </c>
      <c r="C40" s="164" t="s">
        <v>675</v>
      </c>
      <c r="D40" s="164" t="s">
        <v>678</v>
      </c>
      <c r="E40" s="196">
        <v>0.75</v>
      </c>
      <c r="K40" s="178"/>
    </row>
    <row r="41" spans="2:11">
      <c r="B41" s="179" t="s">
        <v>677</v>
      </c>
      <c r="C41" s="164" t="s">
        <v>675</v>
      </c>
      <c r="D41" s="164" t="s">
        <v>674</v>
      </c>
      <c r="E41" s="196">
        <v>1.02</v>
      </c>
      <c r="K41" s="178"/>
    </row>
    <row r="42" spans="2:11">
      <c r="B42" s="179" t="s">
        <v>676</v>
      </c>
      <c r="C42" s="164" t="s">
        <v>675</v>
      </c>
      <c r="D42" s="164" t="s">
        <v>674</v>
      </c>
      <c r="E42" s="196">
        <v>0.97</v>
      </c>
      <c r="K42" s="178"/>
    </row>
    <row r="43" spans="2:11">
      <c r="B43" s="177"/>
      <c r="C43" s="176"/>
      <c r="D43" s="176"/>
      <c r="E43" s="176"/>
      <c r="F43" s="176"/>
      <c r="G43" s="176"/>
      <c r="H43" s="176"/>
      <c r="I43" s="176"/>
      <c r="J43" s="176"/>
      <c r="K43" s="175"/>
    </row>
    <row r="47" spans="2:11">
      <c r="B47" s="164" t="s">
        <v>673</v>
      </c>
      <c r="E47" s="166">
        <f t="shared" ref="E47:J47" si="5">E13*($E$40*E14/SUM(E$14:E$15)+$E$42*E15/SUM(E$14:E$15))</f>
        <v>0.92884</v>
      </c>
      <c r="F47" s="166">
        <f t="shared" si="5"/>
        <v>0.91525000000000012</v>
      </c>
      <c r="G47" s="166">
        <f t="shared" si="5"/>
        <v>0.97798145000000014</v>
      </c>
      <c r="H47" s="166">
        <f t="shared" si="5"/>
        <v>0.8597875599999999</v>
      </c>
      <c r="I47" s="166">
        <f t="shared" si="5"/>
        <v>1.0223607095203586</v>
      </c>
      <c r="J47" s="195">
        <f t="shared" si="5"/>
        <v>1.0452890791883436</v>
      </c>
    </row>
    <row r="49" spans="2:10" ht="15.75">
      <c r="B49" s="164" t="s">
        <v>646</v>
      </c>
      <c r="D49" s="164" t="s">
        <v>672</v>
      </c>
      <c r="E49" s="194">
        <f t="shared" ref="E49:J49" si="6">E47/E13</f>
        <v>0.76763636363636367</v>
      </c>
      <c r="F49" s="194">
        <f t="shared" si="6"/>
        <v>0.76847187237615455</v>
      </c>
      <c r="G49" s="194">
        <f t="shared" si="6"/>
        <v>0.77596698189931446</v>
      </c>
      <c r="H49" s="194">
        <f t="shared" si="6"/>
        <v>0.76820658068966252</v>
      </c>
      <c r="I49" s="194">
        <f t="shared" si="6"/>
        <v>0.76901571779264755</v>
      </c>
      <c r="J49" s="194">
        <f t="shared" si="6"/>
        <v>0.76906333452356457</v>
      </c>
    </row>
    <row r="51" spans="2:10">
      <c r="J51" s="166"/>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49F3A-8A5C-4760-820F-555B6ADC05B3}">
  <dimension ref="B3:AA68"/>
  <sheetViews>
    <sheetView topLeftCell="D31" zoomScale="85" zoomScaleNormal="85" workbookViewId="0">
      <selection activeCell="K43" sqref="K43:K44"/>
    </sheetView>
  </sheetViews>
  <sheetFormatPr defaultColWidth="9" defaultRowHeight="15"/>
  <cols>
    <col min="1" max="3" width="9" style="164"/>
    <col min="4" max="5" width="11.75" style="164" bestFit="1" customWidth="1"/>
    <col min="6" max="15" width="9" style="164"/>
    <col min="16" max="16" width="13.625" style="164" customWidth="1"/>
    <col min="17" max="17" width="11.125" style="164" bestFit="1" customWidth="1"/>
    <col min="18" max="18" width="12.5" style="164" bestFit="1" customWidth="1"/>
    <col min="19" max="19" width="10.75" style="164" customWidth="1"/>
    <col min="20" max="20" width="11.75" style="164" customWidth="1"/>
    <col min="21" max="21" width="10.375" style="164" customWidth="1"/>
    <col min="22" max="22" width="9.625" style="164" customWidth="1"/>
    <col min="23" max="23" width="9.75" style="164" customWidth="1"/>
    <col min="24" max="24" width="9.625" style="164" bestFit="1" customWidth="1"/>
    <col min="25" max="25" width="11.75" style="164" customWidth="1"/>
    <col min="26" max="16384" width="9" style="164"/>
  </cols>
  <sheetData>
    <row r="3" spans="2:27">
      <c r="P3" s="164" t="s">
        <v>764</v>
      </c>
      <c r="T3" s="222" t="s">
        <v>763</v>
      </c>
    </row>
    <row r="4" spans="2:27">
      <c r="B4" s="164" t="s">
        <v>762</v>
      </c>
      <c r="P4" s="188"/>
      <c r="Q4" s="187"/>
      <c r="R4" s="187"/>
      <c r="S4" s="187"/>
      <c r="T4" s="187"/>
      <c r="U4" s="187"/>
      <c r="V4" s="187"/>
      <c r="W4" s="187"/>
      <c r="X4" s="187"/>
      <c r="Y4" s="187"/>
      <c r="Z4" s="187"/>
      <c r="AA4" s="186"/>
    </row>
    <row r="5" spans="2:27">
      <c r="B5" s="188"/>
      <c r="C5" s="187"/>
      <c r="D5" s="187"/>
      <c r="E5" s="187"/>
      <c r="F5" s="187"/>
      <c r="G5" s="187"/>
      <c r="H5" s="187"/>
      <c r="I5" s="187"/>
      <c r="J5" s="186"/>
      <c r="P5" s="173"/>
      <c r="Q5" s="169"/>
      <c r="R5" s="371" t="s">
        <v>761</v>
      </c>
      <c r="S5" s="371"/>
      <c r="T5" s="371"/>
      <c r="U5" s="371"/>
      <c r="V5" s="371"/>
      <c r="W5" s="371"/>
      <c r="X5" s="371"/>
      <c r="Y5" s="169"/>
      <c r="AA5" s="178"/>
    </row>
    <row r="6" spans="2:27" ht="60">
      <c r="B6" s="179" t="s">
        <v>760</v>
      </c>
      <c r="J6" s="178"/>
      <c r="P6" s="173" t="s">
        <v>759</v>
      </c>
      <c r="Q6" s="169"/>
      <c r="R6" s="221" t="s">
        <v>758</v>
      </c>
      <c r="S6" s="221" t="s">
        <v>757</v>
      </c>
      <c r="T6" s="220" t="s">
        <v>756</v>
      </c>
      <c r="U6" s="220" t="s">
        <v>755</v>
      </c>
      <c r="V6" s="220" t="s">
        <v>754</v>
      </c>
      <c r="W6" s="220" t="s">
        <v>753</v>
      </c>
      <c r="X6" s="219" t="s">
        <v>752</v>
      </c>
      <c r="Y6" s="169"/>
      <c r="AA6" s="178"/>
    </row>
    <row r="7" spans="2:27" ht="15" customHeight="1">
      <c r="B7" s="218">
        <v>0.5</v>
      </c>
      <c r="C7" s="164" t="s">
        <v>721</v>
      </c>
      <c r="J7" s="178"/>
      <c r="P7" s="216" t="s">
        <v>751</v>
      </c>
      <c r="Q7" s="215" t="s">
        <v>731</v>
      </c>
      <c r="R7" s="214">
        <v>15.8</v>
      </c>
      <c r="S7" s="214">
        <v>10.5</v>
      </c>
      <c r="T7" s="214">
        <v>4.49</v>
      </c>
      <c r="U7" s="214">
        <v>11.6</v>
      </c>
      <c r="V7" s="214">
        <v>34.4</v>
      </c>
      <c r="W7" s="214"/>
      <c r="X7" s="214" t="s">
        <v>747</v>
      </c>
      <c r="Y7" s="372" t="s">
        <v>750</v>
      </c>
      <c r="AA7" s="178"/>
    </row>
    <row r="8" spans="2:27">
      <c r="B8" s="218">
        <v>0.5</v>
      </c>
      <c r="C8" s="164" t="s">
        <v>720</v>
      </c>
      <c r="J8" s="178"/>
      <c r="P8" s="216" t="s">
        <v>749</v>
      </c>
      <c r="Q8" s="215" t="s">
        <v>731</v>
      </c>
      <c r="R8" s="217"/>
      <c r="S8" s="214">
        <v>10.9</v>
      </c>
      <c r="T8" s="214">
        <v>0.182</v>
      </c>
      <c r="U8" s="214"/>
      <c r="V8" s="214"/>
      <c r="W8" s="214"/>
      <c r="X8" s="214" t="s">
        <v>747</v>
      </c>
      <c r="Y8" s="372"/>
      <c r="AA8" s="178"/>
    </row>
    <row r="9" spans="2:27">
      <c r="B9" s="179"/>
      <c r="J9" s="178"/>
      <c r="P9" s="216" t="s">
        <v>748</v>
      </c>
      <c r="Q9" s="215" t="s">
        <v>731</v>
      </c>
      <c r="R9" s="217"/>
      <c r="S9" s="214"/>
      <c r="T9" s="214"/>
      <c r="U9" s="214"/>
      <c r="V9" s="214"/>
      <c r="W9" s="214">
        <v>105</v>
      </c>
      <c r="X9" s="214" t="s">
        <v>747</v>
      </c>
      <c r="Y9" s="372"/>
      <c r="AA9" s="178"/>
    </row>
    <row r="10" spans="2:27" ht="15" customHeight="1">
      <c r="B10" s="179" t="s">
        <v>746</v>
      </c>
      <c r="J10" s="178"/>
      <c r="P10" s="216" t="s">
        <v>745</v>
      </c>
      <c r="Q10" s="215" t="s">
        <v>731</v>
      </c>
      <c r="R10" s="214">
        <v>6.1600000000000003E-6</v>
      </c>
      <c r="S10" s="214">
        <v>4.12</v>
      </c>
      <c r="T10" s="214"/>
      <c r="U10" s="214"/>
      <c r="V10" s="214"/>
      <c r="W10" s="214"/>
      <c r="X10" s="214" t="s">
        <v>744</v>
      </c>
      <c r="Y10" s="372"/>
      <c r="AA10" s="178"/>
    </row>
    <row r="11" spans="2:27" ht="15" customHeight="1">
      <c r="B11" s="179">
        <v>3.97</v>
      </c>
      <c r="C11" s="164" t="s">
        <v>724</v>
      </c>
      <c r="D11" s="164" t="s">
        <v>743</v>
      </c>
      <c r="F11" s="164" t="s">
        <v>742</v>
      </c>
      <c r="J11" s="178"/>
      <c r="P11" s="216" t="s">
        <v>704</v>
      </c>
      <c r="Q11" s="215" t="s">
        <v>731</v>
      </c>
      <c r="R11" s="214"/>
      <c r="S11" s="214">
        <v>1.0437000000000001</v>
      </c>
      <c r="T11" s="214"/>
      <c r="U11" s="214"/>
      <c r="V11" s="214"/>
      <c r="W11" s="214"/>
      <c r="X11" s="214" t="s">
        <v>730</v>
      </c>
      <c r="Y11" s="372" t="s">
        <v>628</v>
      </c>
      <c r="AA11" s="178"/>
    </row>
    <row r="12" spans="2:27">
      <c r="B12" s="179">
        <v>2.93</v>
      </c>
      <c r="C12" s="164" t="s">
        <v>724</v>
      </c>
      <c r="D12" s="164" t="s">
        <v>741</v>
      </c>
      <c r="F12" s="164" t="s">
        <v>740</v>
      </c>
      <c r="J12" s="178"/>
      <c r="P12" s="216" t="s">
        <v>739</v>
      </c>
      <c r="Q12" s="215" t="s">
        <v>731</v>
      </c>
      <c r="R12" s="214">
        <v>5.5310000000000005E-2</v>
      </c>
      <c r="S12" s="214">
        <v>6.5790000000000001E-2</v>
      </c>
      <c r="T12" s="214">
        <v>5.935E-2</v>
      </c>
      <c r="U12" s="214">
        <v>6.0279999999999986E-2</v>
      </c>
      <c r="V12" s="214">
        <v>4.2849999999999999E-2</v>
      </c>
      <c r="W12" s="214">
        <v>6.8899999999999989E-2</v>
      </c>
      <c r="X12" s="214" t="s">
        <v>730</v>
      </c>
      <c r="Y12" s="373"/>
      <c r="AA12" s="178"/>
    </row>
    <row r="13" spans="2:27">
      <c r="B13" s="179"/>
      <c r="D13" s="164" t="s">
        <v>724</v>
      </c>
      <c r="J13" s="178"/>
      <c r="P13" s="216" t="s">
        <v>106</v>
      </c>
      <c r="Q13" s="215" t="s">
        <v>731</v>
      </c>
      <c r="R13" s="214">
        <v>3.3305112719999995E-2</v>
      </c>
      <c r="S13" s="214">
        <v>0.15412679999999998</v>
      </c>
      <c r="T13" s="214">
        <v>0.28633119480000008</v>
      </c>
      <c r="U13" s="214">
        <v>8.2558800000000002E-2</v>
      </c>
      <c r="V13" s="214">
        <v>6.6841200000000003E-2</v>
      </c>
      <c r="W13" s="214">
        <v>4.0651199999999992E-2</v>
      </c>
      <c r="X13" s="214" t="s">
        <v>730</v>
      </c>
      <c r="Y13" s="373"/>
      <c r="AA13" s="178"/>
    </row>
    <row r="14" spans="2:27">
      <c r="B14" s="179" t="s">
        <v>738</v>
      </c>
      <c r="D14" s="164">
        <v>3.51</v>
      </c>
      <c r="J14" s="178"/>
      <c r="P14" s="216" t="s">
        <v>710</v>
      </c>
      <c r="Q14" s="215" t="s">
        <v>731</v>
      </c>
      <c r="R14" s="214">
        <v>4.8900000000000003E-5</v>
      </c>
      <c r="S14" s="214"/>
      <c r="T14" s="214"/>
      <c r="U14" s="214">
        <v>9.1600000000000001E-2</v>
      </c>
      <c r="V14" s="214"/>
      <c r="W14" s="214"/>
      <c r="X14" s="214" t="s">
        <v>730</v>
      </c>
      <c r="Y14" s="373"/>
      <c r="AA14" s="178"/>
    </row>
    <row r="15" spans="2:27">
      <c r="B15" s="179" t="s">
        <v>737</v>
      </c>
      <c r="D15" s="164">
        <v>2.94</v>
      </c>
      <c r="J15" s="178"/>
      <c r="P15" s="216" t="s">
        <v>703</v>
      </c>
      <c r="Q15" s="215" t="s">
        <v>731</v>
      </c>
      <c r="R15" s="214"/>
      <c r="S15" s="214">
        <v>4.64E-3</v>
      </c>
      <c r="T15" s="214"/>
      <c r="U15" s="214"/>
      <c r="V15" s="214"/>
      <c r="W15" s="214"/>
      <c r="X15" s="214" t="s">
        <v>730</v>
      </c>
      <c r="Y15" s="373"/>
      <c r="AA15" s="178"/>
    </row>
    <row r="16" spans="2:27">
      <c r="B16" s="179" t="s">
        <v>736</v>
      </c>
      <c r="D16" s="164">
        <v>8.49</v>
      </c>
      <c r="J16" s="178"/>
      <c r="P16" s="216" t="s">
        <v>735</v>
      </c>
      <c r="Q16" s="215" t="s">
        <v>731</v>
      </c>
      <c r="R16" s="214"/>
      <c r="S16" s="214">
        <v>5.2999999999999999E-2</v>
      </c>
      <c r="T16" s="214"/>
      <c r="U16" s="214"/>
      <c r="V16" s="214"/>
      <c r="W16" s="214"/>
      <c r="X16" s="214" t="s">
        <v>730</v>
      </c>
      <c r="Y16" s="373"/>
      <c r="AA16" s="178"/>
    </row>
    <row r="17" spans="2:27">
      <c r="B17" s="179" t="s">
        <v>734</v>
      </c>
      <c r="D17" s="164">
        <v>3.69</v>
      </c>
      <c r="J17" s="178"/>
      <c r="P17" s="216" t="s">
        <v>700</v>
      </c>
      <c r="Q17" s="215" t="s">
        <v>731</v>
      </c>
      <c r="R17" s="214">
        <v>5.6300000000000005E-7</v>
      </c>
      <c r="S17" s="214">
        <v>5.9899999999999997E-3</v>
      </c>
      <c r="T17" s="214"/>
      <c r="U17" s="214"/>
      <c r="V17" s="214"/>
      <c r="W17" s="214"/>
      <c r="X17" s="214" t="s">
        <v>730</v>
      </c>
      <c r="Y17" s="373"/>
      <c r="AA17" s="178"/>
    </row>
    <row r="18" spans="2:27">
      <c r="B18" s="179"/>
      <c r="J18" s="178"/>
      <c r="P18" s="216"/>
      <c r="Q18" s="215"/>
      <c r="R18" s="214"/>
      <c r="S18" s="214"/>
      <c r="T18" s="214"/>
      <c r="U18" s="214"/>
      <c r="V18" s="214"/>
      <c r="W18" s="214"/>
      <c r="X18" s="214"/>
      <c r="Y18" s="373"/>
      <c r="AA18" s="178"/>
    </row>
    <row r="19" spans="2:27">
      <c r="B19" s="179"/>
      <c r="J19" s="178"/>
      <c r="P19" s="216" t="s">
        <v>733</v>
      </c>
      <c r="Q19" s="215" t="s">
        <v>731</v>
      </c>
      <c r="R19" s="214">
        <v>0.1115</v>
      </c>
      <c r="S19" s="214">
        <v>4.1279999999999997E-2</v>
      </c>
      <c r="T19" s="214">
        <v>8.3479378000000007E-2</v>
      </c>
      <c r="U19" s="214">
        <v>0.38978400000000002</v>
      </c>
      <c r="V19" s="214">
        <v>8.3320000000000005E-2</v>
      </c>
      <c r="W19" s="214">
        <v>6.6358E-2</v>
      </c>
      <c r="X19" s="214" t="s">
        <v>624</v>
      </c>
      <c r="Y19" s="373"/>
      <c r="AA19" s="178"/>
    </row>
    <row r="20" spans="2:27">
      <c r="B20" s="179" t="s">
        <v>724</v>
      </c>
      <c r="J20" s="178"/>
      <c r="P20" s="216" t="s">
        <v>732</v>
      </c>
      <c r="Q20" s="215" t="s">
        <v>731</v>
      </c>
      <c r="R20" s="214">
        <v>2.2814999999999999</v>
      </c>
      <c r="S20" s="214">
        <v>1.071</v>
      </c>
      <c r="T20" s="214">
        <v>2.39</v>
      </c>
      <c r="U20" s="214">
        <v>4.57</v>
      </c>
      <c r="V20" s="214">
        <v>2.38</v>
      </c>
      <c r="W20" s="214">
        <v>1.9</v>
      </c>
      <c r="X20" s="214" t="s">
        <v>730</v>
      </c>
      <c r="Y20" s="213" t="s">
        <v>729</v>
      </c>
      <c r="AA20" s="178"/>
    </row>
    <row r="21" spans="2:27">
      <c r="B21" s="179"/>
      <c r="C21" s="164" t="s">
        <v>106</v>
      </c>
      <c r="D21" s="164" t="s">
        <v>684</v>
      </c>
      <c r="J21" s="178"/>
      <c r="P21" s="179"/>
      <c r="AA21" s="178"/>
    </row>
    <row r="22" spans="2:27">
      <c r="B22" s="179" t="s">
        <v>712</v>
      </c>
      <c r="C22" s="164">
        <v>0.06</v>
      </c>
      <c r="D22" s="164">
        <v>3.84</v>
      </c>
      <c r="J22" s="178"/>
      <c r="P22" s="179"/>
      <c r="AA22" s="178"/>
    </row>
    <row r="23" spans="2:27">
      <c r="B23" s="179" t="s">
        <v>728</v>
      </c>
      <c r="C23" s="164">
        <v>0.15</v>
      </c>
      <c r="D23" s="164">
        <v>2.65</v>
      </c>
      <c r="J23" s="178"/>
      <c r="P23" s="179"/>
      <c r="AA23" s="178"/>
    </row>
    <row r="24" spans="2:27">
      <c r="B24" s="179"/>
      <c r="J24" s="178"/>
      <c r="P24" s="179" t="s">
        <v>727</v>
      </c>
      <c r="Q24" s="164">
        <v>17</v>
      </c>
      <c r="R24" s="164">
        <f t="shared" ref="R24:W24" si="0">R19*$Q$24</f>
        <v>1.8955</v>
      </c>
      <c r="S24" s="164">
        <f t="shared" si="0"/>
        <v>0.70175999999999994</v>
      </c>
      <c r="T24" s="164">
        <f t="shared" si="0"/>
        <v>1.4191494260000002</v>
      </c>
      <c r="U24" s="164">
        <f t="shared" si="0"/>
        <v>6.626328</v>
      </c>
      <c r="V24" s="164">
        <f t="shared" si="0"/>
        <v>1.4164400000000001</v>
      </c>
      <c r="W24" s="164">
        <f t="shared" si="0"/>
        <v>1.1280859999999999</v>
      </c>
      <c r="AA24" s="178"/>
    </row>
    <row r="25" spans="2:27">
      <c r="B25" s="177"/>
      <c r="C25" s="176"/>
      <c r="D25" s="176"/>
      <c r="E25" s="176"/>
      <c r="F25" s="176"/>
      <c r="G25" s="176"/>
      <c r="H25" s="176"/>
      <c r="I25" s="176"/>
      <c r="J25" s="175"/>
      <c r="P25" s="179"/>
      <c r="Q25" s="164" t="s">
        <v>724</v>
      </c>
      <c r="AA25" s="178"/>
    </row>
    <row r="26" spans="2:27">
      <c r="P26" s="177"/>
      <c r="Q26" s="176"/>
      <c r="R26" s="176"/>
      <c r="S26" s="176"/>
      <c r="T26" s="176"/>
      <c r="U26" s="176"/>
      <c r="V26" s="176"/>
      <c r="W26" s="176"/>
      <c r="X26" s="176"/>
      <c r="Y26" s="176"/>
      <c r="Z26" s="176"/>
      <c r="AA26" s="175"/>
    </row>
    <row r="28" spans="2:27">
      <c r="P28" s="169" t="s">
        <v>726</v>
      </c>
    </row>
    <row r="30" spans="2:27">
      <c r="B30" s="169" t="s">
        <v>725</v>
      </c>
      <c r="P30" s="164" t="s">
        <v>724</v>
      </c>
      <c r="R30" s="168">
        <f t="shared" ref="R30:W30" si="1">SUM(R11:R18,R20)-R12</f>
        <v>2.3148545757200001</v>
      </c>
      <c r="S30" s="168">
        <f t="shared" si="1"/>
        <v>2.3324568000000001</v>
      </c>
      <c r="T30" s="168">
        <f t="shared" si="1"/>
        <v>2.6763311948000004</v>
      </c>
      <c r="U30" s="168">
        <f t="shared" si="1"/>
        <v>4.744158800000001</v>
      </c>
      <c r="V30" s="168">
        <f t="shared" si="1"/>
        <v>2.4468411999999997</v>
      </c>
      <c r="W30" s="168">
        <f t="shared" si="1"/>
        <v>1.9406511999999998</v>
      </c>
    </row>
    <row r="31" spans="2:27">
      <c r="D31" s="164" t="s">
        <v>724</v>
      </c>
      <c r="F31" s="164" t="s">
        <v>723</v>
      </c>
    </row>
    <row r="32" spans="2:27" ht="15.75">
      <c r="C32" s="164" t="s">
        <v>722</v>
      </c>
      <c r="D32" s="164" t="s">
        <v>106</v>
      </c>
      <c r="E32" s="164" t="s">
        <v>684</v>
      </c>
      <c r="F32" s="164" t="s">
        <v>653</v>
      </c>
      <c r="G32" s="164" t="s">
        <v>652</v>
      </c>
      <c r="H32" s="164" t="s">
        <v>700</v>
      </c>
      <c r="P32" s="164" t="s">
        <v>653</v>
      </c>
      <c r="R32" s="194">
        <f t="shared" ref="R32:W32" si="2">R24</f>
        <v>1.8955</v>
      </c>
      <c r="S32" s="194">
        <f t="shared" si="2"/>
        <v>0.70175999999999994</v>
      </c>
      <c r="T32" s="194">
        <f t="shared" si="2"/>
        <v>1.4191494260000002</v>
      </c>
      <c r="U32" s="194">
        <f t="shared" si="2"/>
        <v>6.626328</v>
      </c>
      <c r="V32" s="194">
        <f t="shared" si="2"/>
        <v>1.4164400000000001</v>
      </c>
      <c r="W32" s="194">
        <f t="shared" si="2"/>
        <v>1.1280859999999999</v>
      </c>
    </row>
    <row r="33" spans="2:24" ht="15.75">
      <c r="B33" s="164" t="s">
        <v>721</v>
      </c>
      <c r="C33" s="167">
        <f>B7</f>
        <v>0.5</v>
      </c>
      <c r="D33" s="164">
        <f>C22</f>
        <v>0.06</v>
      </c>
      <c r="E33" s="164">
        <f>D22</f>
        <v>3.84</v>
      </c>
      <c r="F33" s="167">
        <v>1</v>
      </c>
      <c r="P33" s="164" t="s">
        <v>106</v>
      </c>
      <c r="R33" s="194">
        <f t="shared" ref="R33:W33" si="3">R13</f>
        <v>3.3305112719999995E-2</v>
      </c>
      <c r="S33" s="194">
        <f t="shared" si="3"/>
        <v>0.15412679999999998</v>
      </c>
      <c r="T33" s="194">
        <f t="shared" si="3"/>
        <v>0.28633119480000008</v>
      </c>
      <c r="U33" s="194">
        <f t="shared" si="3"/>
        <v>8.2558800000000002E-2</v>
      </c>
      <c r="V33" s="194">
        <f t="shared" si="3"/>
        <v>6.6841200000000003E-2</v>
      </c>
      <c r="W33" s="194">
        <f t="shared" si="3"/>
        <v>4.0651199999999992E-2</v>
      </c>
    </row>
    <row r="34" spans="2:24" ht="15.75">
      <c r="B34" s="164" t="s">
        <v>720</v>
      </c>
      <c r="C34" s="167">
        <f>B8</f>
        <v>0.5</v>
      </c>
      <c r="D34" s="164">
        <f>C23</f>
        <v>0.15</v>
      </c>
      <c r="E34" s="164">
        <f>D23</f>
        <v>2.65</v>
      </c>
      <c r="G34" s="167">
        <v>0.5</v>
      </c>
      <c r="H34" s="167">
        <v>0.5</v>
      </c>
      <c r="P34" s="164" t="s">
        <v>695</v>
      </c>
      <c r="R34" s="194">
        <f t="shared" ref="R34:W34" si="4">R11</f>
        <v>0</v>
      </c>
      <c r="S34" s="194">
        <f t="shared" si="4"/>
        <v>1.0437000000000001</v>
      </c>
      <c r="T34" s="194">
        <f t="shared" si="4"/>
        <v>0</v>
      </c>
      <c r="U34" s="194">
        <f t="shared" si="4"/>
        <v>0</v>
      </c>
      <c r="V34" s="194">
        <f t="shared" si="4"/>
        <v>0</v>
      </c>
      <c r="W34" s="194">
        <f t="shared" si="4"/>
        <v>0</v>
      </c>
    </row>
    <row r="35" spans="2:24" ht="15.75">
      <c r="P35" s="164" t="s">
        <v>703</v>
      </c>
      <c r="R35" s="194">
        <f t="shared" ref="R35:W35" si="5">R15</f>
        <v>0</v>
      </c>
      <c r="S35" s="194">
        <f t="shared" si="5"/>
        <v>4.64E-3</v>
      </c>
      <c r="T35" s="194">
        <f t="shared" si="5"/>
        <v>0</v>
      </c>
      <c r="U35" s="194">
        <f t="shared" si="5"/>
        <v>0</v>
      </c>
      <c r="V35" s="194">
        <f t="shared" si="5"/>
        <v>0</v>
      </c>
      <c r="W35" s="194">
        <f t="shared" si="5"/>
        <v>0</v>
      </c>
    </row>
    <row r="36" spans="2:24" ht="15.75">
      <c r="B36" s="169" t="s">
        <v>719</v>
      </c>
      <c r="P36" s="164" t="s">
        <v>700</v>
      </c>
      <c r="R36" s="194">
        <f t="shared" ref="R36:W36" si="6">R17</f>
        <v>5.6300000000000005E-7</v>
      </c>
      <c r="S36" s="194">
        <f t="shared" si="6"/>
        <v>5.9899999999999997E-3</v>
      </c>
      <c r="T36" s="194">
        <f t="shared" si="6"/>
        <v>0</v>
      </c>
      <c r="U36" s="194">
        <f t="shared" si="6"/>
        <v>0</v>
      </c>
      <c r="V36" s="194">
        <f t="shared" si="6"/>
        <v>0</v>
      </c>
      <c r="W36" s="194">
        <f t="shared" si="6"/>
        <v>0</v>
      </c>
    </row>
    <row r="37" spans="2:24">
      <c r="D37" s="164">
        <v>2016</v>
      </c>
      <c r="E37" s="164">
        <v>2017</v>
      </c>
      <c r="P37" s="164" t="s">
        <v>710</v>
      </c>
      <c r="R37" s="164">
        <f t="shared" ref="R37:W37" si="7">R14</f>
        <v>4.8900000000000003E-5</v>
      </c>
      <c r="S37" s="164">
        <f t="shared" si="7"/>
        <v>0</v>
      </c>
      <c r="T37" s="164">
        <f t="shared" si="7"/>
        <v>0</v>
      </c>
      <c r="U37" s="164">
        <f t="shared" si="7"/>
        <v>9.1600000000000001E-2</v>
      </c>
      <c r="V37" s="164">
        <f t="shared" si="7"/>
        <v>0</v>
      </c>
      <c r="W37" s="164">
        <f t="shared" si="7"/>
        <v>0</v>
      </c>
    </row>
    <row r="38" spans="2:24" ht="15.75">
      <c r="B38" s="164" t="s">
        <v>625</v>
      </c>
      <c r="D38" s="190">
        <f>'Production and Capacity'!I38</f>
        <v>9611178.4370000008</v>
      </c>
      <c r="E38" s="190">
        <f>D38</f>
        <v>9611178.4370000008</v>
      </c>
      <c r="G38" s="164" t="s">
        <v>718</v>
      </c>
    </row>
    <row r="39" spans="2:24">
      <c r="P39" s="169" t="s">
        <v>717</v>
      </c>
    </row>
    <row r="40" spans="2:24" ht="15.75">
      <c r="B40" s="164" t="s">
        <v>712</v>
      </c>
      <c r="E40" s="190">
        <f>$C33*E38</f>
        <v>4805589.2185000004</v>
      </c>
      <c r="R40" s="212" t="s">
        <v>716</v>
      </c>
      <c r="S40" s="210" t="s">
        <v>715</v>
      </c>
    </row>
    <row r="41" spans="2:24" ht="15.75">
      <c r="B41" s="164" t="s">
        <v>711</v>
      </c>
      <c r="E41" s="190">
        <f>$C34*E38</f>
        <v>4805589.2185000004</v>
      </c>
      <c r="P41" s="169" t="s">
        <v>714</v>
      </c>
      <c r="Q41" s="208">
        <f>E38</f>
        <v>9611178.4370000008</v>
      </c>
      <c r="R41" s="167">
        <v>0.5</v>
      </c>
      <c r="S41" s="211">
        <v>0.1</v>
      </c>
      <c r="T41" s="211">
        <f>20%*$B$8</f>
        <v>0.1</v>
      </c>
      <c r="U41" s="211">
        <f>20%*$B$8</f>
        <v>0.1</v>
      </c>
      <c r="V41" s="211">
        <f>20%*$B$8</f>
        <v>0.1</v>
      </c>
      <c r="W41" s="211">
        <f>20%*$B$8</f>
        <v>0.1</v>
      </c>
      <c r="X41" s="210"/>
    </row>
    <row r="43" spans="2:24">
      <c r="P43" s="169" t="s">
        <v>713</v>
      </c>
    </row>
    <row r="44" spans="2:24" ht="15.75">
      <c r="B44" s="169" t="s">
        <v>658</v>
      </c>
      <c r="P44" s="164" t="s">
        <v>653</v>
      </c>
      <c r="R44" s="190">
        <f t="shared" ref="R44:W49" si="8">$Q$41*1000*R$41*R32/1000</f>
        <v>9108994.3636667505</v>
      </c>
      <c r="S44" s="190">
        <f t="shared" si="8"/>
        <v>674474.05799491203</v>
      </c>
      <c r="T44" s="190">
        <f t="shared" si="8"/>
        <v>1363969.8362052129</v>
      </c>
      <c r="U44" s="190">
        <f t="shared" si="8"/>
        <v>6368682.0790089341</v>
      </c>
      <c r="V44" s="190">
        <f t="shared" si="8"/>
        <v>1361365.7585304282</v>
      </c>
      <c r="W44" s="190">
        <f t="shared" si="8"/>
        <v>1084223.5838281582</v>
      </c>
      <c r="X44" s="208">
        <f t="shared" ref="X44:X49" si="9">SUM(R44:W44)</f>
        <v>19961709.679234393</v>
      </c>
    </row>
    <row r="45" spans="2:24" ht="15.75">
      <c r="E45" s="164" t="s">
        <v>106</v>
      </c>
      <c r="F45" s="164" t="s">
        <v>653</v>
      </c>
      <c r="G45" s="164" t="s">
        <v>652</v>
      </c>
      <c r="H45" s="164" t="s">
        <v>700</v>
      </c>
      <c r="P45" s="164" t="s">
        <v>106</v>
      </c>
      <c r="R45" s="190">
        <f t="shared" si="8"/>
        <v>160050.69060815917</v>
      </c>
      <c r="S45" s="190">
        <f t="shared" si="8"/>
        <v>148134.01767238116</v>
      </c>
      <c r="T45" s="190">
        <f t="shared" si="8"/>
        <v>275198.02053022076</v>
      </c>
      <c r="U45" s="190">
        <f t="shared" si="8"/>
        <v>79348.735834459556</v>
      </c>
      <c r="V45" s="190">
        <f t="shared" si="8"/>
        <v>64242.270014320449</v>
      </c>
      <c r="W45" s="190">
        <f t="shared" si="8"/>
        <v>39070.593687817433</v>
      </c>
      <c r="X45" s="208">
        <f t="shared" si="9"/>
        <v>766044.32834735862</v>
      </c>
    </row>
    <row r="46" spans="2:24" ht="15.75">
      <c r="B46" s="164" t="s">
        <v>712</v>
      </c>
      <c r="E46" s="166">
        <f>E40*1000*D33/1000000000</f>
        <v>0.28833535311000003</v>
      </c>
      <c r="F46" s="166">
        <f t="shared" ref="F46:H47" si="10">$E40*1000*$E33*F33/1000000000</f>
        <v>18.453462599040002</v>
      </c>
      <c r="G46" s="166">
        <f t="shared" si="10"/>
        <v>0</v>
      </c>
      <c r="H46" s="166">
        <f t="shared" si="10"/>
        <v>0</v>
      </c>
      <c r="P46" s="164" t="s">
        <v>695</v>
      </c>
      <c r="R46" s="190">
        <f t="shared" si="8"/>
        <v>0</v>
      </c>
      <c r="S46" s="190">
        <f t="shared" si="8"/>
        <v>1003118.69346969</v>
      </c>
      <c r="T46" s="190">
        <f t="shared" si="8"/>
        <v>0</v>
      </c>
      <c r="U46" s="190">
        <f t="shared" si="8"/>
        <v>0</v>
      </c>
      <c r="V46" s="190">
        <f t="shared" si="8"/>
        <v>0</v>
      </c>
      <c r="W46" s="190">
        <f t="shared" si="8"/>
        <v>0</v>
      </c>
      <c r="X46" s="208">
        <f t="shared" si="9"/>
        <v>1003118.69346969</v>
      </c>
    </row>
    <row r="47" spans="2:24" ht="15.75">
      <c r="B47" s="164" t="s">
        <v>711</v>
      </c>
      <c r="E47" s="166">
        <f>E41*1000*D34/1000000000</f>
        <v>0.72083838277500001</v>
      </c>
      <c r="F47" s="166">
        <f t="shared" si="10"/>
        <v>0</v>
      </c>
      <c r="G47" s="166">
        <f t="shared" si="10"/>
        <v>6.3674057145124996</v>
      </c>
      <c r="H47" s="166">
        <f t="shared" si="10"/>
        <v>6.3674057145124996</v>
      </c>
      <c r="P47" s="164" t="s">
        <v>703</v>
      </c>
      <c r="R47" s="190">
        <f t="shared" si="8"/>
        <v>0</v>
      </c>
      <c r="S47" s="190">
        <f t="shared" si="8"/>
        <v>4459.5867947679999</v>
      </c>
      <c r="T47" s="190">
        <f t="shared" si="8"/>
        <v>0</v>
      </c>
      <c r="U47" s="190">
        <f t="shared" si="8"/>
        <v>0</v>
      </c>
      <c r="V47" s="190">
        <f t="shared" si="8"/>
        <v>0</v>
      </c>
      <c r="W47" s="190">
        <f t="shared" si="8"/>
        <v>0</v>
      </c>
      <c r="X47" s="208">
        <f t="shared" si="9"/>
        <v>4459.5867947679999</v>
      </c>
    </row>
    <row r="48" spans="2:24" ht="15.75">
      <c r="E48" s="166">
        <f>SUM(E46:E47)</f>
        <v>1.0091737358850001</v>
      </c>
      <c r="F48" s="166">
        <f>SUM(F46:F47)</f>
        <v>18.453462599040002</v>
      </c>
      <c r="G48" s="166">
        <f>SUM(G46:G47)</f>
        <v>6.3674057145124996</v>
      </c>
      <c r="H48" s="209">
        <f>SUM(H46:H47)</f>
        <v>6.3674057145124996</v>
      </c>
      <c r="P48" s="164" t="s">
        <v>700</v>
      </c>
      <c r="R48" s="190">
        <f t="shared" si="8"/>
        <v>2.7055467300155001</v>
      </c>
      <c r="S48" s="190">
        <f t="shared" si="8"/>
        <v>5757.0958837630005</v>
      </c>
      <c r="T48" s="190">
        <f t="shared" si="8"/>
        <v>0</v>
      </c>
      <c r="U48" s="190">
        <f t="shared" si="8"/>
        <v>0</v>
      </c>
      <c r="V48" s="190">
        <f t="shared" si="8"/>
        <v>0</v>
      </c>
      <c r="W48" s="190">
        <f t="shared" si="8"/>
        <v>0</v>
      </c>
      <c r="X48" s="208">
        <f t="shared" si="9"/>
        <v>5759.8014304930157</v>
      </c>
    </row>
    <row r="49" spans="2:26" ht="15.75">
      <c r="P49" s="164" t="s">
        <v>710</v>
      </c>
      <c r="R49" s="190">
        <f t="shared" si="8"/>
        <v>234.99331278465002</v>
      </c>
      <c r="S49" s="190">
        <f t="shared" si="8"/>
        <v>0</v>
      </c>
      <c r="T49" s="190">
        <f t="shared" si="8"/>
        <v>0</v>
      </c>
      <c r="U49" s="190">
        <f t="shared" si="8"/>
        <v>88038.394482920005</v>
      </c>
      <c r="V49" s="190">
        <f t="shared" si="8"/>
        <v>0</v>
      </c>
      <c r="W49" s="190">
        <f t="shared" si="8"/>
        <v>0</v>
      </c>
      <c r="X49" s="208">
        <f t="shared" si="9"/>
        <v>88273.38779570465</v>
      </c>
    </row>
    <row r="50" spans="2:26">
      <c r="B50" s="169" t="s">
        <v>709</v>
      </c>
    </row>
    <row r="51" spans="2:26">
      <c r="P51" s="169" t="s">
        <v>708</v>
      </c>
      <c r="T51" s="205" t="s">
        <v>707</v>
      </c>
    </row>
    <row r="52" spans="2:26" ht="15.75">
      <c r="B52" s="164" t="s">
        <v>106</v>
      </c>
      <c r="D52" s="207">
        <f>E48</f>
        <v>1.0091737358850001</v>
      </c>
      <c r="Q52" s="169" t="s">
        <v>654</v>
      </c>
    </row>
    <row r="53" spans="2:26" ht="15.75">
      <c r="B53" s="164" t="s">
        <v>653</v>
      </c>
      <c r="D53" s="207">
        <f>F48</f>
        <v>18.453462599040002</v>
      </c>
      <c r="P53" s="164" t="s">
        <v>653</v>
      </c>
      <c r="Q53" s="170">
        <f>(X44/1000000)/($Q$41/1000000)</f>
        <v>2.0769263425999993</v>
      </c>
      <c r="T53" s="164" t="s">
        <v>653</v>
      </c>
      <c r="U53" s="205">
        <v>0.3</v>
      </c>
      <c r="V53" s="205" t="s">
        <v>706</v>
      </c>
      <c r="W53" s="205" t="s">
        <v>705</v>
      </c>
    </row>
    <row r="54" spans="2:26" ht="15.75">
      <c r="B54" s="164" t="s">
        <v>704</v>
      </c>
      <c r="D54" s="207">
        <f>G48</f>
        <v>6.3674057145124996</v>
      </c>
      <c r="P54" s="164" t="s">
        <v>106</v>
      </c>
      <c r="Q54" s="170">
        <f>(X45/1000000)/($Q$41/1000000)</f>
        <v>7.9703475839999996E-2</v>
      </c>
      <c r="U54" s="164">
        <f>U53*20</f>
        <v>6</v>
      </c>
      <c r="V54" s="164" t="s">
        <v>488</v>
      </c>
    </row>
    <row r="55" spans="2:26" ht="15.75">
      <c r="B55" s="164" t="s">
        <v>700</v>
      </c>
      <c r="D55" s="207">
        <f>H48</f>
        <v>6.3674057145124996</v>
      </c>
      <c r="P55" s="164" t="s">
        <v>695</v>
      </c>
      <c r="Q55" s="170">
        <f>(X46/1000000)/($Q$41/1000000)</f>
        <v>0.10436999999999999</v>
      </c>
      <c r="U55" s="169"/>
    </row>
    <row r="56" spans="2:26">
      <c r="P56" s="164" t="s">
        <v>703</v>
      </c>
      <c r="Q56" s="170">
        <f>(X47/1000000)/($Q$41/1000000)</f>
        <v>4.6399999999999995E-4</v>
      </c>
      <c r="T56" s="164" t="s">
        <v>106</v>
      </c>
      <c r="U56" s="206">
        <v>106716329</v>
      </c>
      <c r="V56" s="205" t="s">
        <v>702</v>
      </c>
      <c r="W56" s="205" t="s">
        <v>701</v>
      </c>
    </row>
    <row r="57" spans="2:26">
      <c r="P57" s="164" t="s">
        <v>700</v>
      </c>
      <c r="Q57" s="170">
        <f>(X48/1000000)/($Q$41/1000000)</f>
        <v>5.9928149999999996E-4</v>
      </c>
      <c r="R57" s="170">
        <f>SUM(Q56:Q57)</f>
        <v>1.0632814999999999E-3</v>
      </c>
      <c r="U57" s="204">
        <f>U56*3.6/1000</f>
        <v>384178.78440000006</v>
      </c>
      <c r="V57" s="164" t="s">
        <v>699</v>
      </c>
    </row>
    <row r="60" spans="2:26" ht="18.75">
      <c r="P60" s="203" t="s">
        <v>698</v>
      </c>
      <c r="Q60" s="176"/>
      <c r="R60" s="176"/>
      <c r="S60" s="176"/>
      <c r="T60" s="176"/>
      <c r="U60" s="176"/>
      <c r="V60" s="176"/>
      <c r="W60" s="176"/>
      <c r="X60" s="176"/>
      <c r="Y60" s="176"/>
      <c r="Z60" s="176"/>
    </row>
    <row r="61" spans="2:26">
      <c r="Q61" s="164" t="s">
        <v>654</v>
      </c>
      <c r="R61" s="164" t="s">
        <v>488</v>
      </c>
      <c r="U61" s="164" t="s">
        <v>697</v>
      </c>
    </row>
    <row r="62" spans="2:26" ht="15.75">
      <c r="P62" s="164" t="s">
        <v>653</v>
      </c>
      <c r="Q62" s="170">
        <f>Q53</f>
        <v>2.0769263425999993</v>
      </c>
      <c r="R62" s="166">
        <f>Q62*$Q$41/1000000</f>
        <v>19.961709679234389</v>
      </c>
      <c r="S62" s="164" t="s">
        <v>693</v>
      </c>
      <c r="U62" s="189">
        <f>R62/($R$66-$R$63)</f>
        <v>0.95168840170259272</v>
      </c>
    </row>
    <row r="63" spans="2:26" ht="15.75">
      <c r="P63" s="164" t="s">
        <v>106</v>
      </c>
      <c r="Q63" s="202">
        <f>U57/Q41</f>
        <v>3.9972079065875327E-2</v>
      </c>
      <c r="R63" s="166">
        <f>Q63*$Q$41/1000000</f>
        <v>0.38417878440000008</v>
      </c>
      <c r="S63" s="164" t="s">
        <v>696</v>
      </c>
      <c r="U63" s="189"/>
    </row>
    <row r="64" spans="2:26" ht="15.75">
      <c r="P64" s="164" t="s">
        <v>695</v>
      </c>
      <c r="Q64" s="170">
        <f>Q55</f>
        <v>0.10436999999999999</v>
      </c>
      <c r="R64" s="166">
        <f>Q64*$Q$41/1000000</f>
        <v>1.0031186934696901</v>
      </c>
      <c r="S64" s="164" t="s">
        <v>693</v>
      </c>
      <c r="U64" s="189">
        <f>R64/($R$66-$R$63)</f>
        <v>4.7824381851383449E-2</v>
      </c>
    </row>
    <row r="65" spans="16:21" ht="15.75">
      <c r="P65" s="164" t="s">
        <v>694</v>
      </c>
      <c r="Q65" s="170">
        <f>R57</f>
        <v>1.0632814999999999E-3</v>
      </c>
      <c r="R65" s="166">
        <f>Q65*$Q$41/1000000</f>
        <v>1.0219388225261014E-2</v>
      </c>
      <c r="S65" s="164" t="s">
        <v>693</v>
      </c>
      <c r="U65" s="189">
        <f>R65/($R$66-$R$63)</f>
        <v>4.8721644602387425E-4</v>
      </c>
    </row>
    <row r="66" spans="16:21">
      <c r="P66" s="169" t="s">
        <v>237</v>
      </c>
      <c r="Q66" s="201">
        <f>SUM(Q62:Q65)</f>
        <v>2.2223317031658745</v>
      </c>
      <c r="R66" s="200">
        <f>SUM(R62:R65)</f>
        <v>21.359226545329339</v>
      </c>
    </row>
    <row r="68" spans="16:21">
      <c r="P68" s="164" t="s">
        <v>692</v>
      </c>
      <c r="Q68" s="199">
        <f>Q66-Q63</f>
        <v>2.1823596240999992</v>
      </c>
      <c r="R68" s="164">
        <f>Q68/Q66</f>
        <v>0.982013450553339</v>
      </c>
    </row>
  </sheetData>
  <mergeCells count="3">
    <mergeCell ref="R5:X5"/>
    <mergeCell ref="Y7:Y10"/>
    <mergeCell ref="Y11:Y19"/>
  </mergeCells>
  <conditionalFormatting sqref="R32:R36 S32:W32">
    <cfRule type="dataBar" priority="6">
      <dataBar>
        <cfvo type="min"/>
        <cfvo type="max"/>
        <color rgb="FF638EC6"/>
      </dataBar>
      <extLst>
        <ext xmlns:x14="http://schemas.microsoft.com/office/spreadsheetml/2009/9/main" uri="{B025F937-C7B1-47D3-B67F-A62EFF666E3E}">
          <x14:id>{ECF9AEB4-4B5B-4230-8AAA-C389F576F55F}</x14:id>
        </ext>
      </extLst>
    </cfRule>
  </conditionalFormatting>
  <conditionalFormatting sqref="S33:S36">
    <cfRule type="dataBar" priority="5">
      <dataBar>
        <cfvo type="min"/>
        <cfvo type="max"/>
        <color rgb="FF638EC6"/>
      </dataBar>
      <extLst>
        <ext xmlns:x14="http://schemas.microsoft.com/office/spreadsheetml/2009/9/main" uri="{B025F937-C7B1-47D3-B67F-A62EFF666E3E}">
          <x14:id>{CB8C64AE-129F-4538-A6CA-447E47D4CC36}</x14:id>
        </ext>
      </extLst>
    </cfRule>
  </conditionalFormatting>
  <conditionalFormatting sqref="T33:T36">
    <cfRule type="dataBar" priority="4">
      <dataBar>
        <cfvo type="min"/>
        <cfvo type="max"/>
        <color rgb="FF638EC6"/>
      </dataBar>
      <extLst>
        <ext xmlns:x14="http://schemas.microsoft.com/office/spreadsheetml/2009/9/main" uri="{B025F937-C7B1-47D3-B67F-A62EFF666E3E}">
          <x14:id>{9C411B46-1660-43EF-888B-73A008D6020F}</x14:id>
        </ext>
      </extLst>
    </cfRule>
  </conditionalFormatting>
  <conditionalFormatting sqref="U33:U36">
    <cfRule type="dataBar" priority="3">
      <dataBar>
        <cfvo type="min"/>
        <cfvo type="max"/>
        <color rgb="FF638EC6"/>
      </dataBar>
      <extLst>
        <ext xmlns:x14="http://schemas.microsoft.com/office/spreadsheetml/2009/9/main" uri="{B025F937-C7B1-47D3-B67F-A62EFF666E3E}">
          <x14:id>{2E46B953-821F-4547-8DA0-258A18908A65}</x14:id>
        </ext>
      </extLst>
    </cfRule>
  </conditionalFormatting>
  <conditionalFormatting sqref="V33:V36">
    <cfRule type="dataBar" priority="2">
      <dataBar>
        <cfvo type="min"/>
        <cfvo type="max"/>
        <color rgb="FF638EC6"/>
      </dataBar>
      <extLst>
        <ext xmlns:x14="http://schemas.microsoft.com/office/spreadsheetml/2009/9/main" uri="{B025F937-C7B1-47D3-B67F-A62EFF666E3E}">
          <x14:id>{C3DB9347-5844-4892-805F-52BC455E1E73}</x14:id>
        </ext>
      </extLst>
    </cfRule>
  </conditionalFormatting>
  <conditionalFormatting sqref="W33:W36">
    <cfRule type="dataBar" priority="1">
      <dataBar>
        <cfvo type="min"/>
        <cfvo type="max"/>
        <color rgb="FF638EC6"/>
      </dataBar>
      <extLst>
        <ext xmlns:x14="http://schemas.microsoft.com/office/spreadsheetml/2009/9/main" uri="{B025F937-C7B1-47D3-B67F-A62EFF666E3E}">
          <x14:id>{D63D31E6-2127-4CD0-B495-07C0C58A8C98}</x14:id>
        </ext>
      </extLst>
    </cfRule>
  </conditionalFormatting>
  <hyperlinks>
    <hyperlink ref="T3" r:id="rId1" xr:uid="{DDAECCB7-C14C-4CCA-B657-7A4DAE2304C9}"/>
  </hyperlinks>
  <pageMargins left="0.7" right="0.7" top="0.75" bottom="0.75" header="0.3" footer="0.3"/>
  <drawing r:id="rId2"/>
  <legacyDrawing r:id="rId3"/>
  <extLst>
    <ext xmlns:x14="http://schemas.microsoft.com/office/spreadsheetml/2009/9/main" uri="{78C0D931-6437-407d-A8EE-F0AAD7539E65}">
      <x14:conditionalFormattings>
        <x14:conditionalFormatting xmlns:xm="http://schemas.microsoft.com/office/excel/2006/main">
          <x14:cfRule type="dataBar" id="{ECF9AEB4-4B5B-4230-8AAA-C389F576F55F}">
            <x14:dataBar minLength="0" maxLength="100" border="1" negativeBarBorderColorSameAsPositive="0">
              <x14:cfvo type="autoMin"/>
              <x14:cfvo type="autoMax"/>
              <x14:borderColor rgb="FF638EC6"/>
              <x14:negativeFillColor rgb="FFFF0000"/>
              <x14:negativeBorderColor rgb="FFFF0000"/>
              <x14:axisColor rgb="FF000000"/>
            </x14:dataBar>
          </x14:cfRule>
          <xm:sqref>R32:R36 S32:W32</xm:sqref>
        </x14:conditionalFormatting>
        <x14:conditionalFormatting xmlns:xm="http://schemas.microsoft.com/office/excel/2006/main">
          <x14:cfRule type="dataBar" id="{CB8C64AE-129F-4538-A6CA-447E47D4CC36}">
            <x14:dataBar minLength="0" maxLength="100" border="1" negativeBarBorderColorSameAsPositive="0">
              <x14:cfvo type="autoMin"/>
              <x14:cfvo type="autoMax"/>
              <x14:borderColor rgb="FF638EC6"/>
              <x14:negativeFillColor rgb="FFFF0000"/>
              <x14:negativeBorderColor rgb="FFFF0000"/>
              <x14:axisColor rgb="FF000000"/>
            </x14:dataBar>
          </x14:cfRule>
          <xm:sqref>S33:S36</xm:sqref>
        </x14:conditionalFormatting>
        <x14:conditionalFormatting xmlns:xm="http://schemas.microsoft.com/office/excel/2006/main">
          <x14:cfRule type="dataBar" id="{9C411B46-1660-43EF-888B-73A008D6020F}">
            <x14:dataBar minLength="0" maxLength="100" border="1" negativeBarBorderColorSameAsPositive="0">
              <x14:cfvo type="autoMin"/>
              <x14:cfvo type="autoMax"/>
              <x14:borderColor rgb="FF638EC6"/>
              <x14:negativeFillColor rgb="FFFF0000"/>
              <x14:negativeBorderColor rgb="FFFF0000"/>
              <x14:axisColor rgb="FF000000"/>
            </x14:dataBar>
          </x14:cfRule>
          <xm:sqref>T33:T36</xm:sqref>
        </x14:conditionalFormatting>
        <x14:conditionalFormatting xmlns:xm="http://schemas.microsoft.com/office/excel/2006/main">
          <x14:cfRule type="dataBar" id="{2E46B953-821F-4547-8DA0-258A18908A65}">
            <x14:dataBar minLength="0" maxLength="100" border="1" negativeBarBorderColorSameAsPositive="0">
              <x14:cfvo type="autoMin"/>
              <x14:cfvo type="autoMax"/>
              <x14:borderColor rgb="FF638EC6"/>
              <x14:negativeFillColor rgb="FFFF0000"/>
              <x14:negativeBorderColor rgb="FFFF0000"/>
              <x14:axisColor rgb="FF000000"/>
            </x14:dataBar>
          </x14:cfRule>
          <xm:sqref>U33:U36</xm:sqref>
        </x14:conditionalFormatting>
        <x14:conditionalFormatting xmlns:xm="http://schemas.microsoft.com/office/excel/2006/main">
          <x14:cfRule type="dataBar" id="{C3DB9347-5844-4892-805F-52BC455E1E73}">
            <x14:dataBar minLength="0" maxLength="100" border="1" negativeBarBorderColorSameAsPositive="0">
              <x14:cfvo type="autoMin"/>
              <x14:cfvo type="autoMax"/>
              <x14:borderColor rgb="FF638EC6"/>
              <x14:negativeFillColor rgb="FFFF0000"/>
              <x14:negativeBorderColor rgb="FFFF0000"/>
              <x14:axisColor rgb="FF000000"/>
            </x14:dataBar>
          </x14:cfRule>
          <xm:sqref>V33:V36</xm:sqref>
        </x14:conditionalFormatting>
        <x14:conditionalFormatting xmlns:xm="http://schemas.microsoft.com/office/excel/2006/main">
          <x14:cfRule type="dataBar" id="{D63D31E6-2127-4CD0-B495-07C0C58A8C98}">
            <x14:dataBar minLength="0" maxLength="100" border="1" negativeBarBorderColorSameAsPositive="0">
              <x14:cfvo type="autoMin"/>
              <x14:cfvo type="autoMax"/>
              <x14:borderColor rgb="FF638EC6"/>
              <x14:negativeFillColor rgb="FFFF0000"/>
              <x14:negativeBorderColor rgb="FFFF0000"/>
              <x14:axisColor rgb="FF000000"/>
            </x14:dataBar>
          </x14:cfRule>
          <xm:sqref>W33:W36</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00B050"/>
  </sheetPr>
  <dimension ref="A1:D15"/>
  <sheetViews>
    <sheetView topLeftCell="A16" workbookViewId="0">
      <selection activeCell="C101" sqref="C101"/>
    </sheetView>
  </sheetViews>
  <sheetFormatPr defaultColWidth="11" defaultRowHeight="15.75"/>
  <cols>
    <col min="2" max="2" width="21.625" customWidth="1"/>
    <col min="3" max="3" width="64.625" customWidth="1"/>
    <col min="4" max="4" width="70.125" customWidth="1"/>
  </cols>
  <sheetData>
    <row r="1" spans="1:4">
      <c r="A1" t="s">
        <v>70</v>
      </c>
    </row>
    <row r="3" spans="1:4">
      <c r="B3" s="10" t="s">
        <v>86</v>
      </c>
      <c r="C3" s="11" t="s">
        <v>85</v>
      </c>
      <c r="D3" s="11" t="s">
        <v>72</v>
      </c>
    </row>
    <row r="4" spans="1:4">
      <c r="B4" s="337" t="s">
        <v>71</v>
      </c>
      <c r="C4" s="337" t="s">
        <v>87</v>
      </c>
      <c r="D4" s="337" t="s">
        <v>88</v>
      </c>
    </row>
    <row r="5" spans="1:4" ht="63.95" customHeight="1">
      <c r="B5" s="337"/>
      <c r="C5" s="337"/>
      <c r="D5" s="337"/>
    </row>
    <row r="6" spans="1:4">
      <c r="B6" s="337" t="s">
        <v>73</v>
      </c>
      <c r="C6" s="337" t="s">
        <v>74</v>
      </c>
      <c r="D6" s="337" t="s">
        <v>75</v>
      </c>
    </row>
    <row r="7" spans="1:4" ht="56.1" customHeight="1">
      <c r="B7" s="337"/>
      <c r="C7" s="337"/>
      <c r="D7" s="337"/>
    </row>
    <row r="8" spans="1:4">
      <c r="B8" s="337" t="s">
        <v>76</v>
      </c>
      <c r="C8" s="337" t="s">
        <v>77</v>
      </c>
      <c r="D8" s="337" t="s">
        <v>78</v>
      </c>
    </row>
    <row r="9" spans="1:4" ht="54.95" customHeight="1">
      <c r="B9" s="337"/>
      <c r="C9" s="337"/>
      <c r="D9" s="337"/>
    </row>
    <row r="10" spans="1:4">
      <c r="B10" s="337" t="s">
        <v>79</v>
      </c>
      <c r="C10" s="337" t="s">
        <v>80</v>
      </c>
      <c r="D10" s="337" t="s">
        <v>81</v>
      </c>
    </row>
    <row r="11" spans="1:4" ht="60" customHeight="1">
      <c r="B11" s="337"/>
      <c r="C11" s="337"/>
      <c r="D11" s="337"/>
    </row>
    <row r="12" spans="1:4">
      <c r="B12" s="337" t="s">
        <v>82</v>
      </c>
      <c r="C12" s="337" t="s">
        <v>83</v>
      </c>
      <c r="D12" s="337" t="s">
        <v>84</v>
      </c>
    </row>
    <row r="13" spans="1:4" ht="63.95" customHeight="1">
      <c r="B13" s="337"/>
      <c r="C13" s="337"/>
      <c r="D13" s="337"/>
    </row>
    <row r="14" spans="1:4">
      <c r="B14" s="337" t="s">
        <v>5</v>
      </c>
      <c r="C14" s="337" t="s">
        <v>89</v>
      </c>
      <c r="D14" s="337" t="s">
        <v>90</v>
      </c>
    </row>
    <row r="15" spans="1:4" ht="84.95" customHeight="1">
      <c r="B15" s="337"/>
      <c r="C15" s="337"/>
      <c r="D15" s="337"/>
    </row>
  </sheetData>
  <mergeCells count="18">
    <mergeCell ref="B8:B9"/>
    <mergeCell ref="C8:C9"/>
    <mergeCell ref="D8:D9"/>
    <mergeCell ref="B14:B15"/>
    <mergeCell ref="C14:C15"/>
    <mergeCell ref="D14:D15"/>
    <mergeCell ref="B10:B11"/>
    <mergeCell ref="C10:C11"/>
    <mergeCell ref="D10:D11"/>
    <mergeCell ref="B12:B13"/>
    <mergeCell ref="C12:C13"/>
    <mergeCell ref="D12:D13"/>
    <mergeCell ref="B4:B5"/>
    <mergeCell ref="C4:C5"/>
    <mergeCell ref="D4:D5"/>
    <mergeCell ref="B6:B7"/>
    <mergeCell ref="C6:C7"/>
    <mergeCell ref="D6:D7"/>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B050"/>
  </sheetPr>
  <dimension ref="A1"/>
  <sheetViews>
    <sheetView topLeftCell="A37" zoomScale="70" zoomScaleNormal="70" workbookViewId="0">
      <selection activeCell="F52" sqref="F52"/>
    </sheetView>
  </sheetViews>
  <sheetFormatPr defaultColWidth="11" defaultRowHeight="15.7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A2F8E7-0078-4EA2-8012-E5921DF3503F}">
  <dimension ref="B4:M41"/>
  <sheetViews>
    <sheetView topLeftCell="A7" workbookViewId="0">
      <selection activeCell="M94" sqref="M94"/>
    </sheetView>
  </sheetViews>
  <sheetFormatPr defaultColWidth="9" defaultRowHeight="15"/>
  <cols>
    <col min="1" max="2" width="9" style="164"/>
    <col min="3" max="3" width="13.625" style="164" customWidth="1"/>
    <col min="4" max="9" width="11.75" style="164" bestFit="1" customWidth="1"/>
    <col min="10" max="10" width="11.875" style="164" customWidth="1"/>
    <col min="11" max="16384" width="9" style="164"/>
  </cols>
  <sheetData>
    <row r="4" spans="2:13">
      <c r="B4" s="188" t="s">
        <v>644</v>
      </c>
      <c r="C4" s="187"/>
      <c r="D4" s="187"/>
      <c r="E4" s="187"/>
      <c r="F4" s="187"/>
      <c r="G4" s="187"/>
      <c r="H4" s="187"/>
      <c r="I4" s="187"/>
      <c r="J4" s="187"/>
      <c r="K4" s="186"/>
    </row>
    <row r="5" spans="2:13">
      <c r="B5" s="179"/>
      <c r="K5" s="178"/>
    </row>
    <row r="6" spans="2:13">
      <c r="B6" s="173" t="s">
        <v>392</v>
      </c>
      <c r="K6" s="178"/>
    </row>
    <row r="7" spans="2:13">
      <c r="B7" s="179"/>
      <c r="C7" s="164" t="s">
        <v>643</v>
      </c>
      <c r="K7" s="178"/>
    </row>
    <row r="8" spans="2:13">
      <c r="B8" s="179"/>
      <c r="E8" s="169">
        <v>2012</v>
      </c>
      <c r="F8" s="169">
        <v>2013</v>
      </c>
      <c r="G8" s="169">
        <v>2014</v>
      </c>
      <c r="H8" s="169">
        <v>2015</v>
      </c>
      <c r="I8" s="169">
        <v>2016</v>
      </c>
      <c r="J8" s="169">
        <v>2017</v>
      </c>
      <c r="K8" s="178"/>
    </row>
    <row r="9" spans="2:13" ht="15.75">
      <c r="B9" s="179" t="s">
        <v>642</v>
      </c>
      <c r="E9" s="181">
        <v>12358000</v>
      </c>
      <c r="F9" s="181">
        <v>13037000</v>
      </c>
      <c r="G9" s="181">
        <v>13099000</v>
      </c>
      <c r="H9" s="181">
        <v>14522000</v>
      </c>
      <c r="I9" s="181">
        <v>14646756.775435112</v>
      </c>
      <c r="J9" s="181">
        <v>14759960.880300349</v>
      </c>
      <c r="K9" s="178"/>
    </row>
    <row r="10" spans="2:13" ht="15.75">
      <c r="B10" s="179" t="s">
        <v>641</v>
      </c>
      <c r="E10" s="185">
        <v>0.69</v>
      </c>
      <c r="F10" s="185">
        <v>0.69</v>
      </c>
      <c r="G10" s="185">
        <v>0.69</v>
      </c>
      <c r="H10" s="185">
        <v>0.69</v>
      </c>
      <c r="I10" s="185">
        <v>0.69</v>
      </c>
      <c r="J10" s="185">
        <v>0.69</v>
      </c>
      <c r="K10" s="178"/>
      <c r="M10" s="164" t="s">
        <v>640</v>
      </c>
    </row>
    <row r="11" spans="2:13" ht="15.75">
      <c r="B11" s="179" t="s">
        <v>639</v>
      </c>
      <c r="E11" s="181">
        <f t="shared" ref="E11:J11" si="0">E10*E9</f>
        <v>8527020</v>
      </c>
      <c r="F11" s="181">
        <f t="shared" si="0"/>
        <v>8995530</v>
      </c>
      <c r="G11" s="181">
        <f t="shared" si="0"/>
        <v>9038310</v>
      </c>
      <c r="H11" s="181">
        <f t="shared" si="0"/>
        <v>10020180</v>
      </c>
      <c r="I11" s="181">
        <f t="shared" si="0"/>
        <v>10106262.175050227</v>
      </c>
      <c r="J11" s="181">
        <f t="shared" si="0"/>
        <v>10184373.007407241</v>
      </c>
      <c r="K11" s="178"/>
    </row>
    <row r="12" spans="2:13" ht="15.75">
      <c r="B12" s="179" t="s">
        <v>638</v>
      </c>
      <c r="E12" s="181">
        <v>37600</v>
      </c>
      <c r="F12" s="181">
        <v>35500</v>
      </c>
      <c r="G12" s="181">
        <v>41800</v>
      </c>
      <c r="H12" s="181">
        <v>10900</v>
      </c>
      <c r="I12" s="181"/>
      <c r="J12" s="181"/>
      <c r="K12" s="178"/>
    </row>
    <row r="13" spans="2:13" ht="15.75">
      <c r="B13" s="179" t="s">
        <v>637</v>
      </c>
      <c r="E13" s="181"/>
      <c r="F13" s="181"/>
      <c r="G13" s="181"/>
      <c r="H13" s="181"/>
      <c r="I13" s="181"/>
      <c r="J13" s="181"/>
      <c r="K13" s="178"/>
    </row>
    <row r="14" spans="2:13" ht="15.75">
      <c r="B14" s="179" t="s">
        <v>636</v>
      </c>
      <c r="E14" s="181">
        <f t="shared" ref="E14:J14" si="1">E11-E12+E13</f>
        <v>8489420</v>
      </c>
      <c r="F14" s="181">
        <f t="shared" si="1"/>
        <v>8960030</v>
      </c>
      <c r="G14" s="181">
        <f t="shared" si="1"/>
        <v>8996510</v>
      </c>
      <c r="H14" s="181">
        <f t="shared" si="1"/>
        <v>10009280</v>
      </c>
      <c r="I14" s="181">
        <f t="shared" si="1"/>
        <v>10106262.175050227</v>
      </c>
      <c r="J14" s="181">
        <f t="shared" si="1"/>
        <v>10184373.007407241</v>
      </c>
      <c r="K14" s="178"/>
    </row>
    <row r="15" spans="2:13">
      <c r="B15" s="179"/>
      <c r="K15" s="178"/>
    </row>
    <row r="16" spans="2:13">
      <c r="B16" s="179"/>
      <c r="K16" s="178"/>
    </row>
    <row r="17" spans="2:11">
      <c r="B17" s="179"/>
      <c r="K17" s="178"/>
    </row>
    <row r="18" spans="2:11">
      <c r="B18" s="179"/>
      <c r="K18" s="178"/>
    </row>
    <row r="19" spans="2:11">
      <c r="B19" s="173" t="s">
        <v>267</v>
      </c>
      <c r="K19" s="178"/>
    </row>
    <row r="20" spans="2:11">
      <c r="B20" s="179"/>
      <c r="K20" s="178"/>
    </row>
    <row r="21" spans="2:11">
      <c r="B21" s="179"/>
      <c r="D21" s="164" t="s">
        <v>92</v>
      </c>
      <c r="E21" s="169">
        <v>2012</v>
      </c>
      <c r="F21" s="169">
        <v>2013</v>
      </c>
      <c r="G21" s="169">
        <v>2014</v>
      </c>
      <c r="H21" s="169">
        <v>2015</v>
      </c>
      <c r="I21" s="169">
        <v>2016</v>
      </c>
      <c r="J21" s="169">
        <v>2017</v>
      </c>
      <c r="K21" s="178"/>
    </row>
    <row r="22" spans="2:11" ht="15.75">
      <c r="B22" s="179" t="s">
        <v>635</v>
      </c>
      <c r="D22" s="164" t="s">
        <v>634</v>
      </c>
      <c r="E22" s="181">
        <v>1095264</v>
      </c>
      <c r="F22" s="181">
        <v>1095264</v>
      </c>
      <c r="G22" s="181">
        <v>1095264</v>
      </c>
      <c r="H22" s="181">
        <v>1095264</v>
      </c>
      <c r="I22" s="181">
        <v>1146295.6000000001</v>
      </c>
      <c r="J22" s="181">
        <v>1162435.6000000001</v>
      </c>
      <c r="K22" s="178"/>
    </row>
    <row r="23" spans="2:11" ht="15.75">
      <c r="B23" s="179" t="s">
        <v>633</v>
      </c>
      <c r="D23" s="164" t="s">
        <v>632</v>
      </c>
      <c r="E23" s="185">
        <v>0.48000300000000001</v>
      </c>
      <c r="F23" s="185">
        <v>0.48000300000000001</v>
      </c>
      <c r="G23" s="185">
        <v>0.48000300000000001</v>
      </c>
      <c r="H23" s="185">
        <v>0.48000300000000001</v>
      </c>
      <c r="I23" s="185">
        <v>0.48000300000000001</v>
      </c>
      <c r="J23" s="185">
        <v>0.48000300000000001</v>
      </c>
      <c r="K23" s="178"/>
    </row>
    <row r="24" spans="2:11">
      <c r="B24" s="179"/>
      <c r="K24" s="178"/>
    </row>
    <row r="25" spans="2:11">
      <c r="B25" s="179"/>
      <c r="K25" s="178"/>
    </row>
    <row r="26" spans="2:11">
      <c r="B26" s="179"/>
      <c r="K26" s="178"/>
    </row>
    <row r="27" spans="2:11">
      <c r="B27" s="173" t="s">
        <v>390</v>
      </c>
      <c r="K27" s="178"/>
    </row>
    <row r="28" spans="2:11">
      <c r="B28" s="179"/>
      <c r="K28" s="178"/>
    </row>
    <row r="29" spans="2:11">
      <c r="B29" s="173" t="s">
        <v>631</v>
      </c>
      <c r="E29" s="169">
        <v>2012</v>
      </c>
      <c r="F29" s="169">
        <v>2013</v>
      </c>
      <c r="G29" s="169">
        <v>2014</v>
      </c>
      <c r="H29" s="169">
        <v>2015</v>
      </c>
      <c r="I29" s="169">
        <v>2016</v>
      </c>
      <c r="J29" s="169">
        <v>2017</v>
      </c>
      <c r="K29" s="178"/>
    </row>
    <row r="30" spans="2:11">
      <c r="B30" s="179" t="s">
        <v>630</v>
      </c>
      <c r="E30" s="184">
        <v>1113000</v>
      </c>
      <c r="F30" s="184">
        <v>1091000</v>
      </c>
      <c r="G30" s="184">
        <v>1111579</v>
      </c>
      <c r="H30" s="184">
        <v>1026591</v>
      </c>
      <c r="I30" s="183">
        <v>1214530.2850112792</v>
      </c>
      <c r="J30" s="183">
        <v>1241397.357269184</v>
      </c>
      <c r="K30" s="178"/>
    </row>
    <row r="31" spans="2:11">
      <c r="B31" s="179" t="s">
        <v>629</v>
      </c>
      <c r="E31" s="184">
        <v>97000</v>
      </c>
      <c r="F31" s="184">
        <v>100000</v>
      </c>
      <c r="G31" s="184">
        <v>148760</v>
      </c>
      <c r="H31" s="184">
        <v>92623</v>
      </c>
      <c r="I31" s="183">
        <v>114910.30490917445</v>
      </c>
      <c r="J31" s="183">
        <v>117774.28993449018</v>
      </c>
      <c r="K31" s="178"/>
    </row>
    <row r="32" spans="2:11">
      <c r="B32" s="179"/>
      <c r="J32" s="182">
        <f>SUM(J30:J31)</f>
        <v>1359171.6472036741</v>
      </c>
      <c r="K32" s="178"/>
    </row>
    <row r="33" spans="2:12">
      <c r="B33" s="177"/>
      <c r="C33" s="176"/>
      <c r="D33" s="176"/>
      <c r="E33" s="176"/>
      <c r="F33" s="176"/>
      <c r="G33" s="176"/>
      <c r="H33" s="176"/>
      <c r="I33" s="176"/>
      <c r="J33" s="176"/>
      <c r="K33" s="175"/>
    </row>
    <row r="34" spans="2:12">
      <c r="B34" s="179"/>
      <c r="K34" s="178"/>
    </row>
    <row r="35" spans="2:12">
      <c r="B35" s="173" t="s">
        <v>391</v>
      </c>
      <c r="K35" s="178"/>
    </row>
    <row r="36" spans="2:12">
      <c r="B36" s="179"/>
      <c r="K36" s="178"/>
    </row>
    <row r="37" spans="2:12">
      <c r="B37" s="179" t="s">
        <v>628</v>
      </c>
      <c r="C37" s="164" t="s">
        <v>627</v>
      </c>
      <c r="I37" s="164">
        <v>3494</v>
      </c>
      <c r="K37" s="178"/>
      <c r="L37" s="164" t="s">
        <v>626</v>
      </c>
    </row>
    <row r="38" spans="2:12" ht="15.75">
      <c r="B38" s="179"/>
      <c r="C38" s="164" t="s">
        <v>625</v>
      </c>
      <c r="I38" s="181">
        <f>I39/1000</f>
        <v>9611178.4370000008</v>
      </c>
      <c r="K38" s="178"/>
    </row>
    <row r="39" spans="2:12">
      <c r="B39" s="179"/>
      <c r="C39" s="164" t="s">
        <v>624</v>
      </c>
      <c r="I39" s="180">
        <v>9611178437</v>
      </c>
      <c r="K39" s="178"/>
      <c r="L39" s="164" t="s">
        <v>623</v>
      </c>
    </row>
    <row r="40" spans="2:12">
      <c r="B40" s="179"/>
      <c r="K40" s="178"/>
    </row>
    <row r="41" spans="2:12">
      <c r="B41" s="177"/>
      <c r="C41" s="176"/>
      <c r="D41" s="176"/>
      <c r="E41" s="176"/>
      <c r="F41" s="176"/>
      <c r="G41" s="176"/>
      <c r="H41" s="176"/>
      <c r="I41" s="176"/>
      <c r="J41" s="176"/>
      <c r="K41" s="175"/>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A46367-47F5-478F-B70A-FBE600DB93D7}">
  <sheetPr>
    <tabColor theme="1" tint="4.9989318521683403E-2"/>
  </sheetPr>
  <dimension ref="B2:AB58"/>
  <sheetViews>
    <sheetView topLeftCell="A22" zoomScale="85" zoomScaleNormal="85" workbookViewId="0">
      <selection activeCell="Q28" sqref="Q28"/>
    </sheetView>
  </sheetViews>
  <sheetFormatPr defaultColWidth="9" defaultRowHeight="15"/>
  <cols>
    <col min="1" max="2" width="9" style="102"/>
    <col min="3" max="3" width="24.25" style="102" customWidth="1"/>
    <col min="4" max="14" width="9" style="102"/>
    <col min="15" max="15" width="10.5" style="102" bestFit="1" customWidth="1"/>
    <col min="16" max="16" width="9" style="102"/>
    <col min="17" max="17" width="10.5" style="102" bestFit="1" customWidth="1"/>
    <col min="18" max="16384" width="9" style="102"/>
  </cols>
  <sheetData>
    <row r="2" spans="2:24" ht="26.25">
      <c r="B2" s="127" t="s">
        <v>305</v>
      </c>
    </row>
    <row r="3" spans="2:24">
      <c r="B3" s="121" t="s">
        <v>572</v>
      </c>
      <c r="C3" s="120"/>
      <c r="D3" s="120"/>
      <c r="E3" s="120"/>
      <c r="F3" s="120"/>
      <c r="G3" s="120"/>
      <c r="H3" s="120"/>
      <c r="I3" s="120"/>
      <c r="J3" s="120"/>
      <c r="K3" s="120"/>
      <c r="L3" s="120"/>
      <c r="M3" s="120"/>
      <c r="N3" s="116"/>
    </row>
    <row r="4" spans="2:24">
      <c r="B4" s="126" t="s">
        <v>304</v>
      </c>
      <c r="C4" s="102" t="s">
        <v>298</v>
      </c>
      <c r="F4" s="102" t="s">
        <v>299</v>
      </c>
      <c r="G4" s="102" t="s">
        <v>303</v>
      </c>
      <c r="N4" s="108"/>
    </row>
    <row r="5" spans="2:24">
      <c r="B5" s="109"/>
      <c r="F5" s="102" t="s">
        <v>298</v>
      </c>
      <c r="G5" s="102" t="s">
        <v>302</v>
      </c>
      <c r="N5" s="108"/>
    </row>
    <row r="6" spans="2:24">
      <c r="B6" s="155" t="s">
        <v>593</v>
      </c>
      <c r="F6" s="102" t="s">
        <v>300</v>
      </c>
      <c r="G6" s="102" t="s">
        <v>301</v>
      </c>
      <c r="N6" s="108"/>
    </row>
    <row r="7" spans="2:24">
      <c r="B7" s="109"/>
      <c r="C7" s="102">
        <v>2020</v>
      </c>
      <c r="D7" s="102">
        <v>2030</v>
      </c>
      <c r="E7" s="102">
        <v>2050</v>
      </c>
      <c r="N7" s="108"/>
    </row>
    <row r="8" spans="2:24">
      <c r="B8" s="155" t="s">
        <v>592</v>
      </c>
      <c r="C8" s="115">
        <f>K42</f>
        <v>7.4023835551407777E-2</v>
      </c>
      <c r="D8" s="115">
        <f t="shared" ref="D8:E8" si="0">L42</f>
        <v>0.25706068356195505</v>
      </c>
      <c r="E8" s="115">
        <f t="shared" si="0"/>
        <v>0.42306374963692284</v>
      </c>
      <c r="N8" s="108"/>
    </row>
    <row r="9" spans="2:24">
      <c r="B9" s="153" t="s">
        <v>221</v>
      </c>
      <c r="C9" s="154">
        <f>K43</f>
        <v>1.9177254864867502E-2</v>
      </c>
      <c r="D9" s="154">
        <f t="shared" ref="D9:E9" si="1">L43</f>
        <v>6.1047027089828815E-2</v>
      </c>
      <c r="E9" s="154">
        <f t="shared" si="1"/>
        <v>9.7664326933102341E-2</v>
      </c>
      <c r="F9" s="106"/>
      <c r="G9" s="106"/>
      <c r="H9" s="106"/>
      <c r="I9" s="106"/>
      <c r="J9" s="106"/>
      <c r="K9" s="106"/>
      <c r="L9" s="106"/>
      <c r="M9" s="106"/>
      <c r="N9" s="105"/>
    </row>
    <row r="12" spans="2:24">
      <c r="I12" s="102" t="s">
        <v>300</v>
      </c>
      <c r="J12" s="102" t="s">
        <v>300</v>
      </c>
      <c r="K12" s="102" t="s">
        <v>300</v>
      </c>
      <c r="L12" s="102" t="s">
        <v>299</v>
      </c>
      <c r="M12" s="102" t="s">
        <v>299</v>
      </c>
      <c r="N12" s="102" t="s">
        <v>299</v>
      </c>
      <c r="O12" s="102" t="s">
        <v>298</v>
      </c>
      <c r="P12" s="102" t="s">
        <v>298</v>
      </c>
      <c r="Q12" s="102" t="s">
        <v>298</v>
      </c>
    </row>
    <row r="13" spans="2:24" ht="15.75">
      <c r="H13" s="125"/>
      <c r="I13" s="338" t="s">
        <v>148</v>
      </c>
      <c r="J13" s="339"/>
      <c r="K13" s="340"/>
      <c r="L13" s="338" t="s">
        <v>211</v>
      </c>
      <c r="M13" s="339"/>
      <c r="N13" s="340"/>
      <c r="O13" s="338" t="s">
        <v>212</v>
      </c>
      <c r="P13" s="339"/>
      <c r="Q13" s="339"/>
    </row>
    <row r="14" spans="2:24" ht="15.75">
      <c r="H14" s="118">
        <v>2017</v>
      </c>
      <c r="I14" s="119">
        <v>2020</v>
      </c>
      <c r="J14" s="119">
        <v>2030</v>
      </c>
      <c r="K14" s="118">
        <v>2050</v>
      </c>
      <c r="L14" s="119">
        <v>2020</v>
      </c>
      <c r="M14" s="119">
        <v>2030</v>
      </c>
      <c r="N14" s="118">
        <v>2050</v>
      </c>
      <c r="O14" s="119">
        <v>2020</v>
      </c>
      <c r="P14" s="119">
        <v>2030</v>
      </c>
      <c r="Q14" s="118">
        <v>2050</v>
      </c>
      <c r="V14" s="102">
        <v>2020</v>
      </c>
      <c r="W14" s="124">
        <v>2030</v>
      </c>
      <c r="X14" s="124">
        <v>2050</v>
      </c>
    </row>
    <row r="15" spans="2:24" ht="15.75">
      <c r="G15" s="123" t="s">
        <v>218</v>
      </c>
      <c r="H15" s="122">
        <v>0.28999999999999998</v>
      </c>
      <c r="I15" s="122">
        <v>0.3</v>
      </c>
      <c r="J15" s="122">
        <v>0.3</v>
      </c>
      <c r="K15" s="122">
        <v>0.3</v>
      </c>
      <c r="L15" s="122">
        <f>I15</f>
        <v>0.3</v>
      </c>
      <c r="M15" s="122">
        <v>0.4</v>
      </c>
      <c r="N15" s="122">
        <v>0.5</v>
      </c>
      <c r="O15" s="122">
        <f>L15</f>
        <v>0.3</v>
      </c>
      <c r="P15" s="122">
        <v>0.5</v>
      </c>
      <c r="Q15" s="122">
        <v>0.6</v>
      </c>
      <c r="V15" s="102">
        <f>SUMIFS($I15:$Q15,$I$12:$Q$12,$C$4,$I$19:$Q$19,V$14)</f>
        <v>0.3</v>
      </c>
      <c r="W15" s="102">
        <f>SUMIFS($I15:$Q15,$I$12:$Q$12,$C$4,$I$19:$Q$19,W$14)</f>
        <v>0.5</v>
      </c>
      <c r="X15" s="102">
        <f>SUMIFS($I15:$Q15,$I$12:$Q$12,$C$4,$I$19:$Q$19,X$14)</f>
        <v>0.6</v>
      </c>
    </row>
    <row r="16" spans="2:24">
      <c r="I16" s="102" t="s">
        <v>215</v>
      </c>
      <c r="M16" s="102" t="s">
        <v>216</v>
      </c>
      <c r="P16" s="102" t="s">
        <v>217</v>
      </c>
    </row>
    <row r="17" spans="3:28">
      <c r="C17" s="102" t="s">
        <v>220</v>
      </c>
    </row>
    <row r="18" spans="3:28" ht="15.75">
      <c r="C18" s="121"/>
      <c r="D18" s="120"/>
      <c r="E18" s="120"/>
      <c r="F18" s="116"/>
      <c r="H18" s="341" t="s">
        <v>219</v>
      </c>
      <c r="I18" s="341"/>
      <c r="J18" s="341"/>
      <c r="K18" s="341"/>
      <c r="L18" s="341"/>
      <c r="M18" s="341"/>
      <c r="N18" s="341"/>
      <c r="O18" s="341"/>
      <c r="P18" s="341"/>
      <c r="Q18" s="341"/>
    </row>
    <row r="19" spans="3:28" ht="21">
      <c r="C19" s="117" t="s">
        <v>184</v>
      </c>
      <c r="D19" s="117" t="s">
        <v>189</v>
      </c>
      <c r="E19" s="102" t="s">
        <v>213</v>
      </c>
      <c r="F19" s="108" t="s">
        <v>214</v>
      </c>
      <c r="G19" s="102" t="s">
        <v>297</v>
      </c>
      <c r="H19" s="118">
        <v>2017</v>
      </c>
      <c r="I19" s="119">
        <v>2020</v>
      </c>
      <c r="J19" s="119">
        <v>2030</v>
      </c>
      <c r="K19" s="118">
        <v>2050</v>
      </c>
      <c r="L19" s="119">
        <v>2020</v>
      </c>
      <c r="M19" s="119">
        <v>2030</v>
      </c>
      <c r="N19" s="118">
        <v>2050</v>
      </c>
      <c r="O19" s="119">
        <v>2020</v>
      </c>
      <c r="P19" s="119">
        <v>2030</v>
      </c>
      <c r="Q19" s="118">
        <v>2050</v>
      </c>
      <c r="U19" s="148" t="s">
        <v>522</v>
      </c>
      <c r="V19" s="106"/>
      <c r="W19" s="106"/>
      <c r="X19" s="106"/>
    </row>
    <row r="20" spans="3:28">
      <c r="C20" s="102" t="s">
        <v>519</v>
      </c>
      <c r="D20" s="102">
        <f>AVERAGE(D30:D31)</f>
        <v>330.02687500000002</v>
      </c>
      <c r="F20" s="108"/>
      <c r="H20" s="108"/>
      <c r="K20" s="116"/>
      <c r="N20" s="116"/>
      <c r="O20" s="147">
        <f>'G61 info data and lit'!N147</f>
        <v>0.37692562077845237</v>
      </c>
      <c r="P20" s="147">
        <f>'G61 info data and lit'!O147</f>
        <v>0.38615674059733823</v>
      </c>
      <c r="Q20" s="147">
        <f>'G61 info data and lit'!Q147</f>
        <v>0.3864954362794924</v>
      </c>
      <c r="V20" s="147">
        <f t="shared" ref="V20:V25" si="2">SUMIFS($I20:$Q20,$I$12:$Q$12,$C$4,$I$19:$Q$19,V$14)</f>
        <v>0.37692562077845237</v>
      </c>
      <c r="W20" s="147">
        <f t="shared" ref="W20:X20" si="3">SUMIFS($I20:$Q20,$I$12:$Q$12,$C$4,$I$19:$Q$19,W$14)</f>
        <v>0.38615674059733823</v>
      </c>
      <c r="X20" s="147">
        <f t="shared" si="3"/>
        <v>0.3864954362794924</v>
      </c>
      <c r="Z20" s="102" t="s">
        <v>523</v>
      </c>
      <c r="AB20" s="102" t="s">
        <v>346</v>
      </c>
    </row>
    <row r="21" spans="3:28" ht="18.75">
      <c r="C21" s="113" t="s">
        <v>185</v>
      </c>
      <c r="D21" s="113">
        <v>1008</v>
      </c>
      <c r="E21" s="115">
        <v>0.95</v>
      </c>
      <c r="F21" s="112">
        <f>E21</f>
        <v>0.95</v>
      </c>
      <c r="G21" s="102">
        <f>'[3]Data for SATIM'!K45</f>
        <v>0</v>
      </c>
      <c r="H21" s="114">
        <v>0.35000000000000003</v>
      </c>
      <c r="I21" s="103">
        <f t="shared" ref="I21:N23" si="4">MIN($F21/I$15,1)</f>
        <v>1</v>
      </c>
      <c r="J21" s="103">
        <f t="shared" si="4"/>
        <v>1</v>
      </c>
      <c r="K21" s="110">
        <f t="shared" si="4"/>
        <v>1</v>
      </c>
      <c r="L21" s="111">
        <f t="shared" si="4"/>
        <v>1</v>
      </c>
      <c r="M21" s="111">
        <f t="shared" si="4"/>
        <v>1</v>
      </c>
      <c r="N21" s="110">
        <f t="shared" si="4"/>
        <v>1</v>
      </c>
      <c r="O21" s="66">
        <f>'G61 info data and lit'!N149</f>
        <v>0.19791975204372714</v>
      </c>
      <c r="P21" s="66">
        <f>'G61 info data and lit'!O149</f>
        <v>0.146207381780664</v>
      </c>
      <c r="Q21" s="66">
        <f>'G61 info data and lit'!Q149</f>
        <v>0.12515865336333309</v>
      </c>
      <c r="V21" s="147">
        <f t="shared" si="2"/>
        <v>0.19791975204372714</v>
      </c>
      <c r="W21" s="147">
        <f t="shared" ref="W21:X25" si="5">SUMIFS($I21:$Q21,$I$12:$Q$12,$C$4,$I$19:$Q$19,W$14)</f>
        <v>0.146207381780664</v>
      </c>
      <c r="X21" s="147">
        <f t="shared" si="5"/>
        <v>0.12515865336333309</v>
      </c>
      <c r="Z21" s="102" t="s">
        <v>296</v>
      </c>
      <c r="AB21" s="102" t="s">
        <v>346</v>
      </c>
    </row>
    <row r="22" spans="3:28" ht="18.75">
      <c r="C22" s="113" t="s">
        <v>186</v>
      </c>
      <c r="D22" s="113">
        <v>692</v>
      </c>
      <c r="E22" s="115">
        <v>0.35</v>
      </c>
      <c r="F22" s="112">
        <v>0.68</v>
      </c>
      <c r="G22" s="102">
        <f>'[3]Data for SATIM'!J41</f>
        <v>0</v>
      </c>
      <c r="H22" s="114">
        <v>0.6</v>
      </c>
      <c r="I22" s="103">
        <f t="shared" si="4"/>
        <v>1</v>
      </c>
      <c r="J22" s="103">
        <f t="shared" si="4"/>
        <v>1</v>
      </c>
      <c r="K22" s="110">
        <f t="shared" si="4"/>
        <v>1</v>
      </c>
      <c r="L22" s="111">
        <f t="shared" si="4"/>
        <v>1</v>
      </c>
      <c r="M22" s="111">
        <f t="shared" si="4"/>
        <v>1</v>
      </c>
      <c r="N22" s="110">
        <f t="shared" si="4"/>
        <v>1</v>
      </c>
      <c r="O22" s="66">
        <f>'G61 info data and lit'!N150</f>
        <v>0.36575650002351606</v>
      </c>
      <c r="P22" s="66">
        <f>'G61 info data and lit'!O150</f>
        <v>0.37063113621799187</v>
      </c>
      <c r="Q22" s="66">
        <f>'G61 info data and lit'!Q150</f>
        <v>0.37553775969622311</v>
      </c>
      <c r="V22" s="147">
        <f t="shared" si="2"/>
        <v>0.36575650002351606</v>
      </c>
      <c r="W22" s="147">
        <f t="shared" si="5"/>
        <v>0.37063113621799187</v>
      </c>
      <c r="X22" s="147">
        <f t="shared" si="5"/>
        <v>0.37553775969622311</v>
      </c>
      <c r="Z22" s="102" t="s">
        <v>295</v>
      </c>
      <c r="AB22" s="102" t="s">
        <v>346</v>
      </c>
    </row>
    <row r="23" spans="3:28" ht="18.75">
      <c r="C23" s="113" t="s">
        <v>187</v>
      </c>
      <c r="D23" s="113">
        <v>1065</v>
      </c>
      <c r="F23" s="112">
        <v>0.4</v>
      </c>
      <c r="G23" s="102">
        <f>'[3]Data for SATIM'!J40</f>
        <v>0</v>
      </c>
      <c r="H23" s="114">
        <v>4.9999999999999996E-2</v>
      </c>
      <c r="I23" s="103">
        <f t="shared" si="4"/>
        <v>1</v>
      </c>
      <c r="J23" s="103">
        <f t="shared" si="4"/>
        <v>1</v>
      </c>
      <c r="K23" s="110">
        <f t="shared" si="4"/>
        <v>1</v>
      </c>
      <c r="L23" s="111">
        <f t="shared" si="4"/>
        <v>1</v>
      </c>
      <c r="M23" s="111">
        <f t="shared" si="4"/>
        <v>1</v>
      </c>
      <c r="N23" s="110">
        <f t="shared" si="4"/>
        <v>0.8</v>
      </c>
      <c r="O23" s="66">
        <f>'G61 info data and lit'!N151</f>
        <v>3.695351290221615E-2</v>
      </c>
      <c r="P23" s="66">
        <f>'G61 info data and lit'!O151</f>
        <v>4.6346258914406475E-2</v>
      </c>
      <c r="Q23" s="66">
        <f>'G61 info data and lit'!Q151</f>
        <v>5.045796247644941E-2</v>
      </c>
      <c r="V23" s="147">
        <f t="shared" si="2"/>
        <v>3.695351290221615E-2</v>
      </c>
      <c r="W23" s="147">
        <f t="shared" si="5"/>
        <v>4.6346258914406475E-2</v>
      </c>
      <c r="X23" s="147">
        <f t="shared" si="5"/>
        <v>5.045796247644941E-2</v>
      </c>
      <c r="Z23" s="102" t="s">
        <v>294</v>
      </c>
      <c r="AB23" s="102" t="s">
        <v>346</v>
      </c>
    </row>
    <row r="24" spans="3:28" ht="18.75">
      <c r="C24" s="113" t="s">
        <v>520</v>
      </c>
      <c r="D24" s="113">
        <f>D32</f>
        <v>955</v>
      </c>
      <c r="F24" s="112"/>
      <c r="H24" s="114"/>
      <c r="I24" s="103"/>
      <c r="J24" s="103"/>
      <c r="K24" s="110"/>
      <c r="L24" s="111"/>
      <c r="M24" s="111"/>
      <c r="N24" s="110"/>
      <c r="O24" s="66">
        <f>'G61 info data and lit'!N152</f>
        <v>2.2444614252088328E-2</v>
      </c>
      <c r="P24" s="66">
        <f>'G61 info data and lit'!O152</f>
        <v>5.0658482489599595E-2</v>
      </c>
      <c r="Q24" s="66">
        <f>'G61 info data and lit'!Q152</f>
        <v>6.2350188184501901E-2</v>
      </c>
      <c r="V24" s="147">
        <f t="shared" si="2"/>
        <v>2.2444614252088328E-2</v>
      </c>
      <c r="W24" s="147">
        <f t="shared" si="5"/>
        <v>5.0658482489599595E-2</v>
      </c>
      <c r="X24" s="147">
        <f t="shared" si="5"/>
        <v>6.2350188184501901E-2</v>
      </c>
      <c r="Z24" s="102" t="s">
        <v>524</v>
      </c>
      <c r="AB24" s="102" t="s">
        <v>346</v>
      </c>
    </row>
    <row r="25" spans="3:28" ht="18.75">
      <c r="C25" s="113" t="s">
        <v>188</v>
      </c>
      <c r="D25" s="113">
        <v>1300</v>
      </c>
      <c r="F25" s="112">
        <v>1</v>
      </c>
      <c r="G25" s="102" t="s">
        <v>293</v>
      </c>
      <c r="H25" s="108"/>
      <c r="I25" s="103">
        <f t="shared" ref="I25:N25" si="6">MIN($F25/I$15,1)</f>
        <v>1</v>
      </c>
      <c r="J25" s="103">
        <f t="shared" si="6"/>
        <v>1</v>
      </c>
      <c r="K25" s="110">
        <f t="shared" si="6"/>
        <v>1</v>
      </c>
      <c r="L25" s="111">
        <f t="shared" si="6"/>
        <v>1</v>
      </c>
      <c r="M25" s="111">
        <f t="shared" si="6"/>
        <v>1</v>
      </c>
      <c r="N25" s="110">
        <f t="shared" si="6"/>
        <v>1</v>
      </c>
      <c r="O25" s="111">
        <f t="shared" ref="O25:Q25" si="7">MIN($F25/O$15,1)</f>
        <v>1</v>
      </c>
      <c r="P25" s="111">
        <f t="shared" si="7"/>
        <v>1</v>
      </c>
      <c r="Q25" s="111">
        <f t="shared" si="7"/>
        <v>1</v>
      </c>
      <c r="V25" s="102">
        <f t="shared" si="2"/>
        <v>1</v>
      </c>
      <c r="W25" s="102">
        <f t="shared" si="5"/>
        <v>1</v>
      </c>
      <c r="X25" s="102">
        <f t="shared" si="5"/>
        <v>1</v>
      </c>
    </row>
    <row r="26" spans="3:28">
      <c r="C26" s="109"/>
      <c r="F26" s="108"/>
    </row>
    <row r="27" spans="3:28">
      <c r="C27" s="107"/>
      <c r="D27" s="106"/>
      <c r="E27" s="106"/>
      <c r="F27" s="105"/>
      <c r="U27" s="148" t="s">
        <v>521</v>
      </c>
      <c r="V27" s="106"/>
      <c r="W27" s="106"/>
      <c r="X27" s="106"/>
    </row>
    <row r="28" spans="3:28">
      <c r="V28" s="115">
        <f>O20*99%</f>
        <v>0.37315636457066786</v>
      </c>
      <c r="W28" s="102">
        <v>0</v>
      </c>
      <c r="X28" s="102">
        <v>0</v>
      </c>
      <c r="Z28" s="102" t="s">
        <v>523</v>
      </c>
      <c r="AB28" s="102" t="s">
        <v>349</v>
      </c>
    </row>
    <row r="29" spans="3:28" ht="15.75">
      <c r="C29" s="74" t="s">
        <v>263</v>
      </c>
      <c r="D29"/>
      <c r="V29" s="115">
        <f t="shared" ref="V29:V32" si="8">O21*99%</f>
        <v>0.19594055452328987</v>
      </c>
      <c r="W29" s="102">
        <v>0</v>
      </c>
      <c r="X29" s="102">
        <v>0</v>
      </c>
      <c r="Z29" s="102" t="s">
        <v>296</v>
      </c>
      <c r="AB29" s="102" t="s">
        <v>349</v>
      </c>
    </row>
    <row r="30" spans="3:28" ht="15.75">
      <c r="C30" t="s">
        <v>226</v>
      </c>
      <c r="D30">
        <v>206.30375000000004</v>
      </c>
      <c r="V30" s="115">
        <f t="shared" si="8"/>
        <v>0.36209893502328089</v>
      </c>
      <c r="W30" s="102">
        <v>0</v>
      </c>
      <c r="X30" s="102">
        <v>0</v>
      </c>
      <c r="Z30" s="102" t="s">
        <v>295</v>
      </c>
      <c r="AB30" s="102" t="s">
        <v>349</v>
      </c>
    </row>
    <row r="31" spans="3:28" ht="15.75">
      <c r="C31" t="s">
        <v>227</v>
      </c>
      <c r="D31">
        <v>453.75</v>
      </c>
      <c r="V31" s="115">
        <f t="shared" si="8"/>
        <v>3.6583977773193985E-2</v>
      </c>
      <c r="W31" s="102">
        <v>0</v>
      </c>
      <c r="X31" s="102">
        <v>0</v>
      </c>
      <c r="Z31" s="102" t="s">
        <v>294</v>
      </c>
      <c r="AB31" s="102" t="s">
        <v>349</v>
      </c>
    </row>
    <row r="32" spans="3:28" ht="15.75">
      <c r="C32" t="s">
        <v>240</v>
      </c>
      <c r="D32">
        <v>955</v>
      </c>
      <c r="R32" s="104"/>
      <c r="V32" s="115">
        <f t="shared" si="8"/>
        <v>2.2220168109567444E-2</v>
      </c>
      <c r="W32" s="102">
        <v>0</v>
      </c>
      <c r="X32" s="102">
        <v>0</v>
      </c>
      <c r="Z32" s="102" t="s">
        <v>524</v>
      </c>
      <c r="AB32" s="102" t="s">
        <v>349</v>
      </c>
    </row>
    <row r="33" spans="3:25" ht="15.75">
      <c r="R33" s="103"/>
      <c r="V33" s="102">
        <f>SUMIFS($I33:$Q33,$I$12:$Q$12,$C$4,$I$19:$Q$19,V$14)</f>
        <v>0</v>
      </c>
      <c r="W33" s="102">
        <v>0</v>
      </c>
      <c r="X33" s="102">
        <v>0</v>
      </c>
    </row>
    <row r="36" spans="3:25">
      <c r="V36" s="307" t="s">
        <v>874</v>
      </c>
    </row>
    <row r="38" spans="3:25" ht="15.75">
      <c r="U38" s="308"/>
      <c r="V38" s="308"/>
      <c r="W38" s="309">
        <v>2020</v>
      </c>
      <c r="X38" s="309">
        <v>2030</v>
      </c>
      <c r="Y38" s="309">
        <v>2050</v>
      </c>
    </row>
    <row r="39" spans="3:25">
      <c r="C39" s="102" t="s">
        <v>589</v>
      </c>
      <c r="U39" s="308" t="s">
        <v>218</v>
      </c>
      <c r="V39" s="308"/>
      <c r="W39" s="311">
        <v>0.3</v>
      </c>
      <c r="X39" s="311">
        <v>0.5</v>
      </c>
      <c r="Y39" s="311">
        <v>0.6</v>
      </c>
    </row>
    <row r="40" spans="3:25">
      <c r="C40" s="121"/>
      <c r="D40" s="120"/>
      <c r="E40" s="120"/>
      <c r="F40" s="120"/>
      <c r="G40" s="116"/>
      <c r="U40" s="308"/>
      <c r="V40" s="310" t="s">
        <v>873</v>
      </c>
      <c r="W40" s="308"/>
      <c r="X40" s="308"/>
      <c r="Y40" s="308"/>
    </row>
    <row r="41" spans="3:25">
      <c r="C41" s="126" t="s">
        <v>573</v>
      </c>
      <c r="D41" s="150">
        <v>3.8573201853965046E-2</v>
      </c>
      <c r="E41" s="150">
        <v>0.13313899401571683</v>
      </c>
      <c r="F41" s="150">
        <v>0.22027070864375356</v>
      </c>
      <c r="G41" s="108"/>
      <c r="K41" s="102">
        <v>2020</v>
      </c>
      <c r="L41" s="102">
        <v>203</v>
      </c>
      <c r="M41" s="102">
        <v>2050</v>
      </c>
      <c r="U41" s="308" t="s">
        <v>519</v>
      </c>
      <c r="V41" s="312">
        <v>330.02687500000002</v>
      </c>
      <c r="W41" s="311">
        <v>0.37692562077845237</v>
      </c>
      <c r="X41" s="311">
        <v>0.38615674059733823</v>
      </c>
      <c r="Y41" s="311">
        <v>0.3864954362794924</v>
      </c>
    </row>
    <row r="42" spans="3:25">
      <c r="C42" s="109" t="s">
        <v>574</v>
      </c>
      <c r="D42" s="151">
        <v>1.4213066535611514E-3</v>
      </c>
      <c r="E42" s="151">
        <v>4.0656148975398406E-3</v>
      </c>
      <c r="F42" s="151">
        <v>1.1328355685477234E-2</v>
      </c>
      <c r="G42" s="108"/>
      <c r="H42" s="102" t="s">
        <v>590</v>
      </c>
      <c r="J42" s="102" t="s">
        <v>590</v>
      </c>
      <c r="K42" s="104">
        <f t="shared" ref="K42:M43" si="9">SUMIFS(D$42:D$56,$H$42:$H$56,$J42)</f>
        <v>7.4023835551407777E-2</v>
      </c>
      <c r="L42" s="104">
        <f t="shared" si="9"/>
        <v>0.25706068356195505</v>
      </c>
      <c r="M42" s="104">
        <f t="shared" si="9"/>
        <v>0.42306374963692284</v>
      </c>
      <c r="U42" s="308" t="s">
        <v>185</v>
      </c>
      <c r="V42" s="312">
        <v>1008</v>
      </c>
      <c r="W42" s="311">
        <v>0.19791975204372714</v>
      </c>
      <c r="X42" s="311">
        <v>0.146207381780664</v>
      </c>
      <c r="Y42" s="311">
        <v>0.12515865336333309</v>
      </c>
    </row>
    <row r="43" spans="3:25">
      <c r="C43" s="109" t="s">
        <v>575</v>
      </c>
      <c r="D43" s="151">
        <v>2.1455417329364561E-2</v>
      </c>
      <c r="E43" s="151">
        <v>7.3921638419829877E-2</v>
      </c>
      <c r="F43" s="151">
        <v>0.1172508618632061</v>
      </c>
      <c r="G43" s="108"/>
      <c r="H43" s="102" t="s">
        <v>590</v>
      </c>
      <c r="J43" s="102" t="s">
        <v>591</v>
      </c>
      <c r="K43" s="104">
        <f t="shared" si="9"/>
        <v>1.9177254864867502E-2</v>
      </c>
      <c r="L43" s="104">
        <f t="shared" si="9"/>
        <v>6.1047027089828815E-2</v>
      </c>
      <c r="M43" s="104">
        <f t="shared" si="9"/>
        <v>9.7664326933102341E-2</v>
      </c>
      <c r="U43" s="308" t="s">
        <v>186</v>
      </c>
      <c r="V43" s="312">
        <v>692</v>
      </c>
      <c r="W43" s="311">
        <v>0.36575650002351606</v>
      </c>
      <c r="X43" s="311">
        <v>0.37063113621799187</v>
      </c>
      <c r="Y43" s="311">
        <v>0.37553775969622311</v>
      </c>
    </row>
    <row r="44" spans="3:25">
      <c r="C44" s="109" t="s">
        <v>576</v>
      </c>
      <c r="D44" s="151">
        <v>0</v>
      </c>
      <c r="E44" s="151">
        <v>0</v>
      </c>
      <c r="F44" s="151">
        <v>0</v>
      </c>
      <c r="G44" s="108"/>
      <c r="H44" s="102" t="s">
        <v>590</v>
      </c>
      <c r="U44" s="308" t="s">
        <v>187</v>
      </c>
      <c r="V44" s="312">
        <v>1065</v>
      </c>
      <c r="W44" s="311">
        <v>3.695351290221615E-2</v>
      </c>
      <c r="X44" s="311">
        <v>4.6346258914406475E-2</v>
      </c>
      <c r="Y44" s="311">
        <v>5.045796247644941E-2</v>
      </c>
    </row>
    <row r="45" spans="3:25">
      <c r="C45" s="109" t="s">
        <v>577</v>
      </c>
      <c r="D45" s="151">
        <v>0</v>
      </c>
      <c r="E45" s="151">
        <v>0</v>
      </c>
      <c r="F45" s="151">
        <v>0</v>
      </c>
      <c r="G45" s="108"/>
      <c r="H45" s="102" t="s">
        <v>590</v>
      </c>
      <c r="U45" s="308" t="s">
        <v>520</v>
      </c>
      <c r="V45" s="312">
        <v>955</v>
      </c>
      <c r="W45" s="311">
        <v>2.2444614252088328E-2</v>
      </c>
      <c r="X45" s="311">
        <v>5.0658482489599595E-2</v>
      </c>
      <c r="Y45" s="311">
        <v>6.2350188184501901E-2</v>
      </c>
    </row>
    <row r="46" spans="3:25">
      <c r="C46" s="109" t="s">
        <v>578</v>
      </c>
      <c r="D46" s="151">
        <v>6.9467308307408465E-4</v>
      </c>
      <c r="E46" s="151">
        <v>2.4999439939556349E-3</v>
      </c>
      <c r="F46" s="151">
        <v>4.0092431750935421E-3</v>
      </c>
      <c r="G46" s="108"/>
      <c r="H46" s="102" t="s">
        <v>590</v>
      </c>
    </row>
    <row r="47" spans="3:25">
      <c r="C47" s="109" t="s">
        <v>579</v>
      </c>
      <c r="D47" s="151">
        <v>1.5001804787965249E-2</v>
      </c>
      <c r="E47" s="151">
        <v>5.265179670439149E-2</v>
      </c>
      <c r="F47" s="151">
        <v>8.7682247919976669E-2</v>
      </c>
      <c r="G47" s="108"/>
      <c r="H47" s="102" t="s">
        <v>590</v>
      </c>
    </row>
    <row r="48" spans="3:25">
      <c r="C48" s="126" t="s">
        <v>580</v>
      </c>
      <c r="D48" s="150">
        <v>5.4627888562310233E-2</v>
      </c>
      <c r="E48" s="150">
        <v>0.18496871663606707</v>
      </c>
      <c r="F48" s="150">
        <v>0.30045736792627165</v>
      </c>
      <c r="G48" s="108"/>
    </row>
    <row r="49" spans="3:8">
      <c r="C49" s="109" t="s">
        <v>581</v>
      </c>
      <c r="D49" s="151">
        <v>7.0644077682690768E-3</v>
      </c>
      <c r="E49" s="151">
        <v>2.3204408320673373E-2</v>
      </c>
      <c r="F49" s="151">
        <v>3.1463970018275229E-2</v>
      </c>
      <c r="G49" s="108"/>
      <c r="H49" s="102" t="s">
        <v>591</v>
      </c>
    </row>
    <row r="50" spans="3:8">
      <c r="C50" s="109" t="s">
        <v>582</v>
      </c>
      <c r="D50" s="151">
        <v>0</v>
      </c>
      <c r="E50" s="151">
        <v>0</v>
      </c>
      <c r="F50" s="151">
        <v>0</v>
      </c>
      <c r="G50" s="108"/>
      <c r="H50" s="102" t="s">
        <v>591</v>
      </c>
    </row>
    <row r="51" spans="3:8">
      <c r="C51" s="109" t="s">
        <v>583</v>
      </c>
      <c r="D51" s="151">
        <v>7.08356392491987E-3</v>
      </c>
      <c r="E51" s="151">
        <v>2.5288012158967421E-2</v>
      </c>
      <c r="F51" s="151">
        <v>4.373108720377885E-2</v>
      </c>
      <c r="G51" s="108"/>
      <c r="H51" s="102" t="s">
        <v>590</v>
      </c>
    </row>
    <row r="52" spans="3:8">
      <c r="C52" s="109" t="s">
        <v>584</v>
      </c>
      <c r="D52" s="151">
        <v>0</v>
      </c>
      <c r="E52" s="151">
        <v>0</v>
      </c>
      <c r="F52" s="151">
        <v>0</v>
      </c>
      <c r="G52" s="108"/>
      <c r="H52" s="102" t="s">
        <v>591</v>
      </c>
    </row>
    <row r="53" spans="3:8">
      <c r="C53" s="109" t="s">
        <v>585</v>
      </c>
      <c r="D53" s="151">
        <v>5.4234319119062322E-3</v>
      </c>
      <c r="E53" s="151">
        <v>1.430512305347441E-2</v>
      </c>
      <c r="F53" s="151">
        <v>2.3349359321363939E-2</v>
      </c>
      <c r="G53" s="108"/>
      <c r="H53" s="102" t="s">
        <v>591</v>
      </c>
    </row>
    <row r="54" spans="3:8">
      <c r="C54" s="109" t="s">
        <v>586</v>
      </c>
      <c r="D54" s="151">
        <v>0</v>
      </c>
      <c r="E54" s="151">
        <v>0</v>
      </c>
      <c r="F54" s="151">
        <v>0</v>
      </c>
      <c r="G54" s="108"/>
      <c r="H54" s="102" t="s">
        <v>591</v>
      </c>
    </row>
    <row r="55" spans="3:8">
      <c r="C55" s="109" t="s">
        <v>587</v>
      </c>
      <c r="D55" s="151">
        <v>6.6894151846921927E-3</v>
      </c>
      <c r="E55" s="151">
        <v>2.3537495715681037E-2</v>
      </c>
      <c r="F55" s="151">
        <v>4.2850997593463176E-2</v>
      </c>
      <c r="G55" s="108"/>
      <c r="H55" s="102" t="s">
        <v>591</v>
      </c>
    </row>
    <row r="56" spans="3:8">
      <c r="C56" s="109" t="s">
        <v>588</v>
      </c>
      <c r="D56" s="151">
        <v>2.8367069772522863E-2</v>
      </c>
      <c r="E56" s="151">
        <v>9.8633677387270816E-2</v>
      </c>
      <c r="F56" s="151">
        <v>0.15906195378939042</v>
      </c>
      <c r="G56" s="108"/>
      <c r="H56" s="102" t="s">
        <v>590</v>
      </c>
    </row>
    <row r="57" spans="3:8">
      <c r="C57" s="109"/>
      <c r="D57" s="152"/>
      <c r="E57" s="152"/>
      <c r="F57" s="152"/>
      <c r="G57" s="108"/>
    </row>
    <row r="58" spans="3:8">
      <c r="C58" s="107"/>
      <c r="D58" s="106"/>
      <c r="E58" s="106"/>
      <c r="F58" s="106"/>
      <c r="G58" s="105"/>
    </row>
  </sheetData>
  <mergeCells count="4">
    <mergeCell ref="I13:K13"/>
    <mergeCell ref="L13:N13"/>
    <mergeCell ref="O13:Q13"/>
    <mergeCell ref="H18:Q18"/>
  </mergeCells>
  <dataValidations count="1">
    <dataValidation type="list" allowBlank="1" showInputMessage="1" showErrorMessage="1" sqref="C4" xr:uid="{754939FE-E05B-4CE5-A754-A7F09859A711}">
      <formula1>$F$4:$F$6</formula1>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499984740745262"/>
  </sheetPr>
  <dimension ref="B1:W41"/>
  <sheetViews>
    <sheetView topLeftCell="B31" zoomScale="85" zoomScaleNormal="85" workbookViewId="0">
      <selection activeCell="N3" sqref="N3"/>
    </sheetView>
  </sheetViews>
  <sheetFormatPr defaultColWidth="11" defaultRowHeight="15.75"/>
  <cols>
    <col min="2" max="2" width="13.875" customWidth="1"/>
    <col min="3" max="3" width="25.125" bestFit="1" customWidth="1"/>
    <col min="4" max="4" width="10.625" bestFit="1" customWidth="1"/>
    <col min="5" max="5" width="14.875" customWidth="1"/>
    <col min="6" max="6" width="17.5" bestFit="1" customWidth="1"/>
    <col min="7" max="7" width="26.625" style="30" customWidth="1"/>
    <col min="8" max="8" width="28.875" style="30" customWidth="1"/>
    <col min="9" max="9" width="25" customWidth="1"/>
    <col min="12" max="12" width="21.875" bestFit="1" customWidth="1"/>
    <col min="13" max="13" width="17.375" bestFit="1" customWidth="1"/>
    <col min="14" max="14" width="21" customWidth="1"/>
  </cols>
  <sheetData>
    <row r="1" spans="2:17" ht="16.5" thickBot="1">
      <c r="B1" s="12"/>
      <c r="C1" s="13" t="s">
        <v>91</v>
      </c>
      <c r="D1" s="13" t="s">
        <v>92</v>
      </c>
      <c r="E1" s="13" t="s">
        <v>93</v>
      </c>
      <c r="F1" s="13" t="s">
        <v>94</v>
      </c>
      <c r="G1" s="23" t="s">
        <v>147</v>
      </c>
      <c r="H1" s="24" t="s">
        <v>148</v>
      </c>
    </row>
    <row r="2" spans="2:17" ht="176.1" customHeight="1" thickBot="1">
      <c r="B2" s="18" t="s">
        <v>95</v>
      </c>
      <c r="C2" s="19" t="s">
        <v>96</v>
      </c>
      <c r="D2" s="19" t="s">
        <v>97</v>
      </c>
      <c r="E2" s="19" t="s">
        <v>98</v>
      </c>
      <c r="F2" s="19" t="s">
        <v>99</v>
      </c>
      <c r="G2" s="32" t="s">
        <v>161</v>
      </c>
      <c r="H2" s="33" t="s">
        <v>160</v>
      </c>
      <c r="I2" s="52" t="s">
        <v>210</v>
      </c>
    </row>
    <row r="3" spans="2:17" ht="113.1" customHeight="1" thickBot="1">
      <c r="B3" s="20"/>
      <c r="C3" s="19" t="s">
        <v>145</v>
      </c>
      <c r="D3" s="19" t="s">
        <v>100</v>
      </c>
      <c r="E3" s="21"/>
      <c r="F3" s="19" t="s">
        <v>101</v>
      </c>
      <c r="G3" s="25" t="s">
        <v>162</v>
      </c>
      <c r="H3" s="27" t="s">
        <v>149</v>
      </c>
      <c r="J3" s="50"/>
    </row>
    <row r="4" spans="2:17" ht="159" customHeight="1">
      <c r="B4" s="342"/>
      <c r="C4" s="345" t="s">
        <v>102</v>
      </c>
      <c r="D4" s="345" t="s">
        <v>103</v>
      </c>
      <c r="E4" s="22" t="s">
        <v>104</v>
      </c>
      <c r="F4" s="342"/>
      <c r="G4" s="361" t="s">
        <v>163</v>
      </c>
      <c r="H4" s="34" t="s">
        <v>165</v>
      </c>
      <c r="I4" s="52" t="s">
        <v>200</v>
      </c>
    </row>
    <row r="5" spans="2:17">
      <c r="B5" s="343"/>
      <c r="C5" s="346"/>
      <c r="D5" s="346"/>
      <c r="E5" s="22" t="s">
        <v>105</v>
      </c>
      <c r="F5" s="343"/>
      <c r="G5" s="362"/>
      <c r="H5" s="29"/>
    </row>
    <row r="6" spans="2:17" ht="16.5" thickBot="1">
      <c r="B6" s="344"/>
      <c r="C6" s="347"/>
      <c r="D6" s="347"/>
      <c r="E6" s="19" t="s">
        <v>106</v>
      </c>
      <c r="F6" s="344"/>
      <c r="G6" s="25"/>
      <c r="H6" s="26" t="s">
        <v>164</v>
      </c>
    </row>
    <row r="7" spans="2:17" ht="345" customHeight="1">
      <c r="B7" s="348" t="s">
        <v>107</v>
      </c>
      <c r="C7" s="348" t="s">
        <v>108</v>
      </c>
      <c r="D7" s="348" t="s">
        <v>109</v>
      </c>
      <c r="E7" s="348"/>
      <c r="F7" s="348" t="s">
        <v>110</v>
      </c>
      <c r="G7" s="55" t="s">
        <v>207</v>
      </c>
      <c r="H7" s="54" t="s">
        <v>205</v>
      </c>
      <c r="I7" s="53" t="s">
        <v>206</v>
      </c>
    </row>
    <row r="8" spans="2:17">
      <c r="B8" s="349"/>
      <c r="C8" s="349"/>
      <c r="D8" s="349"/>
      <c r="E8" s="349"/>
      <c r="F8" s="349"/>
      <c r="G8" s="28"/>
      <c r="H8" s="29"/>
    </row>
    <row r="9" spans="2:17" ht="16.5" thickBot="1">
      <c r="B9" s="350"/>
      <c r="C9" s="350"/>
      <c r="D9" s="350"/>
      <c r="E9" s="350"/>
      <c r="F9" s="350"/>
      <c r="G9" s="25"/>
      <c r="H9" s="26"/>
    </row>
    <row r="10" spans="2:17" ht="30.75" thickBot="1">
      <c r="B10" s="14"/>
      <c r="C10" s="15" t="s">
        <v>111</v>
      </c>
      <c r="D10" s="15" t="s">
        <v>112</v>
      </c>
      <c r="E10" s="15"/>
      <c r="F10" s="15"/>
      <c r="G10" s="25"/>
      <c r="H10" s="26"/>
    </row>
    <row r="11" spans="2:17" ht="65.099999999999994" customHeight="1" thickBot="1">
      <c r="B11" s="14" t="s">
        <v>113</v>
      </c>
      <c r="C11" s="15" t="s">
        <v>108</v>
      </c>
      <c r="D11" s="15" t="s">
        <v>109</v>
      </c>
      <c r="E11" s="15"/>
      <c r="F11" s="15" t="s">
        <v>114</v>
      </c>
      <c r="G11" s="25"/>
      <c r="H11" s="26"/>
    </row>
    <row r="12" spans="2:17" ht="161.1" customHeight="1" thickBot="1">
      <c r="B12" s="18" t="s">
        <v>115</v>
      </c>
      <c r="C12" s="19" t="s">
        <v>146</v>
      </c>
      <c r="D12" s="19" t="s">
        <v>116</v>
      </c>
      <c r="E12" s="21"/>
      <c r="F12" s="19" t="s">
        <v>117</v>
      </c>
      <c r="G12" s="32" t="s">
        <v>166</v>
      </c>
      <c r="H12" s="26" t="s">
        <v>167</v>
      </c>
      <c r="I12" s="35" t="s">
        <v>168</v>
      </c>
    </row>
    <row r="13" spans="2:17" ht="65.099999999999994" customHeight="1" thickBot="1">
      <c r="B13" s="18" t="s">
        <v>118</v>
      </c>
      <c r="C13" s="19" t="s">
        <v>119</v>
      </c>
      <c r="D13" s="19" t="s">
        <v>120</v>
      </c>
      <c r="E13" s="21"/>
      <c r="F13" s="19" t="s">
        <v>114</v>
      </c>
      <c r="G13" s="36"/>
      <c r="H13" s="37"/>
      <c r="L13" s="48" t="s">
        <v>184</v>
      </c>
      <c r="M13" s="48" t="s">
        <v>189</v>
      </c>
      <c r="N13" s="46" t="s">
        <v>190</v>
      </c>
    </row>
    <row r="14" spans="2:17" ht="32.1" customHeight="1">
      <c r="B14" s="342"/>
      <c r="C14" s="22" t="s">
        <v>121</v>
      </c>
      <c r="D14" s="345" t="s">
        <v>123</v>
      </c>
      <c r="E14" s="342"/>
      <c r="F14" s="342"/>
      <c r="G14" s="362" t="s">
        <v>172</v>
      </c>
      <c r="H14" s="29"/>
      <c r="L14" s="49" t="s">
        <v>185</v>
      </c>
      <c r="M14" s="49">
        <v>1008</v>
      </c>
    </row>
    <row r="15" spans="2:17" ht="48" customHeight="1">
      <c r="B15" s="343"/>
      <c r="C15" s="22" t="s">
        <v>122</v>
      </c>
      <c r="D15" s="346"/>
      <c r="E15" s="343"/>
      <c r="F15" s="343"/>
      <c r="G15" s="362"/>
      <c r="H15" s="29" t="s">
        <v>169</v>
      </c>
      <c r="L15" s="49" t="s">
        <v>186</v>
      </c>
      <c r="M15" s="49">
        <v>692</v>
      </c>
      <c r="N15" s="351" t="s">
        <v>191</v>
      </c>
      <c r="O15" s="352"/>
      <c r="P15" s="352"/>
      <c r="Q15" s="352"/>
    </row>
    <row r="16" spans="2:17" ht="107.1" customHeight="1" thickBot="1">
      <c r="B16" s="344"/>
      <c r="C16" s="21"/>
      <c r="D16" s="347"/>
      <c r="E16" s="344"/>
      <c r="F16" s="344"/>
      <c r="G16" s="363"/>
      <c r="H16" s="26" t="s">
        <v>173</v>
      </c>
      <c r="L16" s="49" t="s">
        <v>187</v>
      </c>
      <c r="M16" s="49">
        <v>1065</v>
      </c>
      <c r="N16" s="351"/>
      <c r="O16" s="352"/>
      <c r="P16" s="352"/>
      <c r="Q16" s="352"/>
    </row>
    <row r="17" spans="2:23" ht="32.1" customHeight="1">
      <c r="B17" s="38"/>
      <c r="C17" s="39" t="s">
        <v>124</v>
      </c>
      <c r="D17" s="39" t="s">
        <v>126</v>
      </c>
      <c r="E17" s="39"/>
      <c r="F17" s="39"/>
      <c r="G17" s="361" t="s">
        <v>171</v>
      </c>
      <c r="H17" s="29" t="s">
        <v>170</v>
      </c>
      <c r="L17" s="49" t="s">
        <v>188</v>
      </c>
      <c r="M17" s="49">
        <v>1300</v>
      </c>
    </row>
    <row r="18" spans="2:23" ht="74.099999999999994" customHeight="1" thickBot="1">
      <c r="B18" s="18"/>
      <c r="C18" s="19" t="s">
        <v>125</v>
      </c>
      <c r="D18" s="19"/>
      <c r="E18" s="19"/>
      <c r="F18" s="19"/>
      <c r="G18" s="363"/>
      <c r="H18" s="26"/>
    </row>
    <row r="19" spans="2:23" ht="65.099999999999994" customHeight="1" thickBot="1">
      <c r="B19" s="20"/>
      <c r="C19" s="19" t="s">
        <v>127</v>
      </c>
      <c r="D19" s="19" t="s">
        <v>123</v>
      </c>
      <c r="E19" s="21"/>
      <c r="F19" s="21"/>
      <c r="G19" s="40">
        <v>0.4</v>
      </c>
      <c r="H19" s="26" t="s">
        <v>174</v>
      </c>
      <c r="L19" s="47" t="s">
        <v>192</v>
      </c>
      <c r="M19" s="47" t="s">
        <v>193</v>
      </c>
      <c r="N19" s="47" t="s">
        <v>194</v>
      </c>
      <c r="O19" s="9" t="s">
        <v>198</v>
      </c>
    </row>
    <row r="20" spans="2:23" ht="60.95" customHeight="1">
      <c r="B20" s="342"/>
      <c r="C20" s="345" t="s">
        <v>128</v>
      </c>
      <c r="D20" s="345" t="s">
        <v>129</v>
      </c>
      <c r="E20" s="342"/>
      <c r="F20" s="342"/>
      <c r="G20" s="361" t="s">
        <v>175</v>
      </c>
      <c r="H20" s="29" t="s">
        <v>173</v>
      </c>
      <c r="L20" s="336" t="s">
        <v>195</v>
      </c>
      <c r="M20" s="337" t="s">
        <v>196</v>
      </c>
      <c r="N20" s="337" t="s">
        <v>197</v>
      </c>
    </row>
    <row r="21" spans="2:23" ht="60.95" customHeight="1" thickBot="1">
      <c r="B21" s="344"/>
      <c r="C21" s="347"/>
      <c r="D21" s="347"/>
      <c r="E21" s="344"/>
      <c r="F21" s="344"/>
      <c r="G21" s="363"/>
      <c r="H21" s="26"/>
      <c r="L21" s="336"/>
      <c r="M21" s="337"/>
      <c r="N21" s="337"/>
      <c r="O21" s="359" t="s">
        <v>199</v>
      </c>
      <c r="P21" s="360"/>
      <c r="Q21" s="360"/>
      <c r="R21" s="360"/>
      <c r="S21" s="360"/>
      <c r="T21" s="360"/>
      <c r="U21" s="360"/>
      <c r="V21" s="360"/>
      <c r="W21" s="360"/>
    </row>
    <row r="22" spans="2:23" ht="42.95" customHeight="1">
      <c r="B22" s="342"/>
      <c r="C22" s="345" t="s">
        <v>130</v>
      </c>
      <c r="D22" s="345" t="s">
        <v>123</v>
      </c>
      <c r="E22" s="342"/>
      <c r="F22" s="342"/>
      <c r="G22" s="361" t="s">
        <v>177</v>
      </c>
      <c r="H22" s="29" t="s">
        <v>176</v>
      </c>
      <c r="L22" s="336"/>
      <c r="M22" s="337"/>
      <c r="N22" s="337"/>
      <c r="O22" s="359"/>
      <c r="P22" s="360"/>
      <c r="Q22" s="360"/>
      <c r="R22" s="360"/>
      <c r="S22" s="360"/>
      <c r="T22" s="360"/>
      <c r="U22" s="360"/>
      <c r="V22" s="360"/>
      <c r="W22" s="360"/>
    </row>
    <row r="23" spans="2:23" ht="161.1" customHeight="1" thickBot="1">
      <c r="B23" s="344"/>
      <c r="C23" s="347"/>
      <c r="D23" s="347"/>
      <c r="E23" s="344"/>
      <c r="F23" s="344"/>
      <c r="G23" s="363"/>
      <c r="H23" s="26" t="s">
        <v>169</v>
      </c>
      <c r="L23" s="336"/>
      <c r="M23" s="337"/>
      <c r="N23" s="337"/>
    </row>
    <row r="24" spans="2:23" ht="101.1" customHeight="1">
      <c r="B24" s="348"/>
      <c r="C24" s="348" t="s">
        <v>131</v>
      </c>
      <c r="D24" s="348" t="s">
        <v>132</v>
      </c>
      <c r="E24" s="16" t="s">
        <v>133</v>
      </c>
      <c r="F24" s="348"/>
      <c r="G24" s="28"/>
      <c r="H24" s="56" t="s">
        <v>201</v>
      </c>
      <c r="N24" s="35"/>
    </row>
    <row r="25" spans="2:23">
      <c r="B25" s="349"/>
      <c r="C25" s="349"/>
      <c r="D25" s="349"/>
      <c r="E25" s="16" t="s">
        <v>134</v>
      </c>
      <c r="F25" s="349"/>
      <c r="G25" s="28"/>
      <c r="H25" s="29"/>
      <c r="N25" s="35"/>
    </row>
    <row r="26" spans="2:23" ht="33" customHeight="1" thickBot="1">
      <c r="B26" s="350"/>
      <c r="C26" s="350"/>
      <c r="D26" s="350"/>
      <c r="E26" s="15" t="s">
        <v>135</v>
      </c>
      <c r="F26" s="350"/>
      <c r="G26" s="25"/>
      <c r="H26" s="26"/>
      <c r="N26" s="35"/>
    </row>
    <row r="27" spans="2:23" ht="128.1" customHeight="1">
      <c r="B27" s="348"/>
      <c r="C27" s="16" t="s">
        <v>136</v>
      </c>
      <c r="D27" s="348" t="s">
        <v>138</v>
      </c>
      <c r="E27" s="348" t="s">
        <v>139</v>
      </c>
      <c r="F27" s="16" t="s">
        <v>140</v>
      </c>
      <c r="G27" s="57" t="s">
        <v>208</v>
      </c>
      <c r="H27" s="58" t="s">
        <v>202</v>
      </c>
    </row>
    <row r="28" spans="2:23" ht="96.95" customHeight="1" thickBot="1">
      <c r="B28" s="350"/>
      <c r="C28" s="17" t="s">
        <v>137</v>
      </c>
      <c r="D28" s="350"/>
      <c r="E28" s="349"/>
      <c r="F28" s="16" t="s">
        <v>141</v>
      </c>
      <c r="G28" s="28"/>
      <c r="H28" s="29"/>
    </row>
    <row r="29" spans="2:23" ht="120.95" customHeight="1">
      <c r="B29" s="353"/>
      <c r="C29" s="42" t="s">
        <v>142</v>
      </c>
      <c r="D29" s="356" t="s">
        <v>144</v>
      </c>
      <c r="E29" s="43" t="s">
        <v>180</v>
      </c>
      <c r="F29" s="43"/>
      <c r="G29" s="45" t="s">
        <v>178</v>
      </c>
      <c r="H29" s="41" t="s">
        <v>179</v>
      </c>
    </row>
    <row r="30" spans="2:23" ht="303" customHeight="1">
      <c r="B30" s="354"/>
      <c r="C30" s="42"/>
      <c r="D30" s="357"/>
      <c r="E30" s="43" t="s">
        <v>181</v>
      </c>
      <c r="F30" s="43"/>
      <c r="G30" s="45" t="s">
        <v>183</v>
      </c>
      <c r="H30" s="41" t="s">
        <v>176</v>
      </c>
    </row>
    <row r="31" spans="2:23" ht="65.099999999999994" customHeight="1" thickBot="1">
      <c r="B31" s="355"/>
      <c r="C31" s="44" t="s">
        <v>143</v>
      </c>
      <c r="D31" s="358"/>
      <c r="E31" s="51" t="s">
        <v>182</v>
      </c>
      <c r="F31" s="43"/>
      <c r="G31" s="59" t="s">
        <v>209</v>
      </c>
      <c r="H31" s="60" t="s">
        <v>203</v>
      </c>
      <c r="I31" s="52" t="s">
        <v>204</v>
      </c>
    </row>
    <row r="34" spans="2:5" ht="16.5" thickBot="1"/>
    <row r="35" spans="2:5" ht="16.5" thickBot="1">
      <c r="B35" s="31" t="s">
        <v>91</v>
      </c>
      <c r="C35" s="13"/>
      <c r="D35" s="13"/>
      <c r="E35" s="13" t="s">
        <v>94</v>
      </c>
    </row>
    <row r="36" spans="2:5" ht="60">
      <c r="B36" s="348" t="s">
        <v>150</v>
      </c>
      <c r="C36" s="348" t="s">
        <v>151</v>
      </c>
      <c r="D36" s="348" t="s">
        <v>152</v>
      </c>
      <c r="E36" s="16" t="s">
        <v>153</v>
      </c>
    </row>
    <row r="37" spans="2:5" ht="60">
      <c r="B37" s="349"/>
      <c r="C37" s="349"/>
      <c r="D37" s="349"/>
      <c r="E37" s="16" t="s">
        <v>154</v>
      </c>
    </row>
    <row r="38" spans="2:5" ht="30.75" thickBot="1">
      <c r="B38" s="350"/>
      <c r="C38" s="350"/>
      <c r="D38" s="350"/>
      <c r="E38" s="15" t="s">
        <v>155</v>
      </c>
    </row>
    <row r="39" spans="2:5" ht="60.75" thickBot="1">
      <c r="B39" s="14" t="s">
        <v>156</v>
      </c>
      <c r="C39" s="15" t="s">
        <v>151</v>
      </c>
      <c r="D39" s="15" t="s">
        <v>152</v>
      </c>
      <c r="E39" s="15" t="s">
        <v>157</v>
      </c>
    </row>
    <row r="40" spans="2:5" ht="75.75" thickBot="1">
      <c r="B40" s="14" t="s">
        <v>158</v>
      </c>
      <c r="C40" s="15" t="s">
        <v>151</v>
      </c>
      <c r="D40" s="15" t="s">
        <v>109</v>
      </c>
      <c r="E40" s="15" t="s">
        <v>159</v>
      </c>
    </row>
    <row r="41" spans="2:5" ht="16.5" thickBot="1">
      <c r="B41" s="14"/>
      <c r="C41" s="15"/>
      <c r="D41" s="15"/>
      <c r="E41" s="15"/>
    </row>
  </sheetData>
  <mergeCells count="45">
    <mergeCell ref="L20:L23"/>
    <mergeCell ref="O21:W22"/>
    <mergeCell ref="G4:G5"/>
    <mergeCell ref="G14:G16"/>
    <mergeCell ref="G17:G18"/>
    <mergeCell ref="G20:G21"/>
    <mergeCell ref="G22:G23"/>
    <mergeCell ref="B36:B38"/>
    <mergeCell ref="C36:C38"/>
    <mergeCell ref="D36:D38"/>
    <mergeCell ref="N15:Q16"/>
    <mergeCell ref="M20:M23"/>
    <mergeCell ref="N20:N23"/>
    <mergeCell ref="B29:B31"/>
    <mergeCell ref="D29:D31"/>
    <mergeCell ref="B24:B26"/>
    <mergeCell ref="C24:C26"/>
    <mergeCell ref="D24:D26"/>
    <mergeCell ref="F24:F26"/>
    <mergeCell ref="B27:B28"/>
    <mergeCell ref="D27:D28"/>
    <mergeCell ref="E27:E28"/>
    <mergeCell ref="B20:B21"/>
    <mergeCell ref="C20:C21"/>
    <mergeCell ref="D20:D21"/>
    <mergeCell ref="E20:E21"/>
    <mergeCell ref="F20:F21"/>
    <mergeCell ref="B22:B23"/>
    <mergeCell ref="C22:C23"/>
    <mergeCell ref="D22:D23"/>
    <mergeCell ref="E22:E23"/>
    <mergeCell ref="F22:F23"/>
    <mergeCell ref="B14:B16"/>
    <mergeCell ref="D14:D16"/>
    <mergeCell ref="E14:E16"/>
    <mergeCell ref="F14:F16"/>
    <mergeCell ref="B4:B6"/>
    <mergeCell ref="C4:C6"/>
    <mergeCell ref="D4:D6"/>
    <mergeCell ref="F4:F6"/>
    <mergeCell ref="B7:B9"/>
    <mergeCell ref="C7:C9"/>
    <mergeCell ref="D7:D9"/>
    <mergeCell ref="E7:E9"/>
    <mergeCell ref="F7:F9"/>
  </mergeCells>
  <hyperlinks>
    <hyperlink ref="H24" r:id="rId1" xr:uid="{00000000-0004-0000-0800-000000000000}"/>
  </hyperlinks>
  <pageMargins left="0.7" right="0.7" top="0.75" bottom="0.75" header="0.3" footer="0.3"/>
  <pageSetup paperSize="9" orientation="portrait" horizontalDpi="300" verticalDpi="300"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6C952F-A004-4EAE-AA67-11AA7A10CDA0}">
  <sheetPr>
    <tabColor theme="1" tint="4.9989318521683403E-2"/>
  </sheetPr>
  <dimension ref="A2:M73"/>
  <sheetViews>
    <sheetView zoomScale="70" zoomScaleNormal="70" workbookViewId="0">
      <selection activeCell="J85" sqref="J85"/>
    </sheetView>
  </sheetViews>
  <sheetFormatPr defaultColWidth="9" defaultRowHeight="12.75"/>
  <cols>
    <col min="1" max="1" width="9" style="76"/>
    <col min="2" max="2" width="16.25" style="76" customWidth="1"/>
    <col min="3" max="3" width="15.75" style="76" customWidth="1"/>
    <col min="4" max="4" width="9" style="76"/>
    <col min="5" max="5" width="14.125" style="76" customWidth="1"/>
    <col min="6" max="6" width="19.375" style="76" bestFit="1" customWidth="1"/>
    <col min="7" max="8" width="20.375" style="76" bestFit="1" customWidth="1"/>
    <col min="9" max="9" width="10.75" style="76" customWidth="1"/>
    <col min="10" max="11" width="20.375" style="76" bestFit="1" customWidth="1"/>
    <col min="12" max="13" width="9" style="76"/>
    <col min="14" max="14" width="10.25" style="76" customWidth="1"/>
    <col min="15" max="17" width="9" style="76"/>
    <col min="18" max="18" width="11.25" style="76" customWidth="1"/>
    <col min="19" max="16384" width="9" style="76"/>
  </cols>
  <sheetData>
    <row r="2" spans="1:13" ht="19.5">
      <c r="B2" s="101" t="s">
        <v>292</v>
      </c>
    </row>
    <row r="3" spans="1:13">
      <c r="B3" s="97" t="s">
        <v>291</v>
      </c>
      <c r="C3" s="100" t="b">
        <v>0</v>
      </c>
      <c r="D3" s="96"/>
      <c r="E3" s="96"/>
      <c r="F3" s="95"/>
    </row>
    <row r="4" spans="1:13">
      <c r="B4" s="81" t="s">
        <v>290</v>
      </c>
      <c r="C4" s="76" t="s">
        <v>289</v>
      </c>
      <c r="F4" s="80"/>
    </row>
    <row r="5" spans="1:13">
      <c r="B5" s="81"/>
      <c r="F5" s="80"/>
    </row>
    <row r="6" spans="1:13">
      <c r="B6" s="79"/>
      <c r="C6" s="78"/>
      <c r="D6" s="78"/>
      <c r="E6" s="78"/>
      <c r="F6" s="77"/>
    </row>
    <row r="8" spans="1:13">
      <c r="A8" s="85" t="s">
        <v>288</v>
      </c>
    </row>
    <row r="9" spans="1:13">
      <c r="C9" s="99">
        <f>IF(C4 = "High",-5%,-2.5%)</f>
        <v>-2.5000000000000001E-2</v>
      </c>
      <c r="D9" s="76" t="s">
        <v>287</v>
      </c>
      <c r="E9" s="76">
        <v>0</v>
      </c>
      <c r="F9" s="91">
        <f>G9/2</f>
        <v>-1.2500000000000001E-2</v>
      </c>
      <c r="G9" s="91">
        <f>C9</f>
        <v>-2.5000000000000001E-2</v>
      </c>
      <c r="H9" s="91">
        <f>G9</f>
        <v>-2.5000000000000001E-2</v>
      </c>
      <c r="I9" s="91">
        <f>H9</f>
        <v>-2.5000000000000001E-2</v>
      </c>
      <c r="J9" s="91">
        <f>I9</f>
        <v>-2.5000000000000001E-2</v>
      </c>
      <c r="K9" s="91">
        <f>J9</f>
        <v>-2.5000000000000001E-2</v>
      </c>
    </row>
    <row r="10" spans="1:13">
      <c r="E10" s="76">
        <f t="shared" ref="E10:K10" si="0">IF(pamsindex,E9,0)</f>
        <v>0</v>
      </c>
      <c r="F10" s="76">
        <f t="shared" si="0"/>
        <v>0</v>
      </c>
      <c r="G10" s="76">
        <f t="shared" si="0"/>
        <v>0</v>
      </c>
      <c r="H10" s="76">
        <f t="shared" si="0"/>
        <v>0</v>
      </c>
      <c r="I10" s="76">
        <f t="shared" si="0"/>
        <v>0</v>
      </c>
      <c r="J10" s="76">
        <f t="shared" si="0"/>
        <v>0</v>
      </c>
      <c r="K10" s="76">
        <f t="shared" si="0"/>
        <v>0</v>
      </c>
    </row>
    <row r="13" spans="1:13" ht="19.5">
      <c r="B13" s="98" t="s">
        <v>286</v>
      </c>
    </row>
    <row r="14" spans="1:13">
      <c r="B14" s="97" t="s">
        <v>285</v>
      </c>
      <c r="C14" s="96" t="b">
        <f>[1]IND!AS56</f>
        <v>0</v>
      </c>
      <c r="D14" s="96"/>
      <c r="E14" s="96"/>
      <c r="F14" s="96"/>
      <c r="G14" s="96"/>
      <c r="H14" s="96"/>
      <c r="I14" s="96"/>
      <c r="J14" s="96"/>
      <c r="K14" s="96"/>
      <c r="L14" s="96"/>
      <c r="M14" s="95"/>
    </row>
    <row r="15" spans="1:13">
      <c r="B15" s="86"/>
      <c r="E15" s="85">
        <v>2020</v>
      </c>
      <c r="F15" s="85">
        <v>2025</v>
      </c>
      <c r="G15" s="85">
        <v>2030</v>
      </c>
      <c r="H15" s="85">
        <v>2035</v>
      </c>
      <c r="I15" s="85">
        <v>2040</v>
      </c>
      <c r="J15" s="85">
        <v>2045</v>
      </c>
      <c r="K15" s="85">
        <v>2050</v>
      </c>
      <c r="M15" s="80"/>
    </row>
    <row r="16" spans="1:13">
      <c r="B16" s="81"/>
      <c r="M16" s="80"/>
    </row>
    <row r="17" spans="2:13">
      <c r="B17" s="86"/>
      <c r="M17" s="80"/>
    </row>
    <row r="18" spans="2:13">
      <c r="B18" s="86" t="s">
        <v>284</v>
      </c>
      <c r="M18" s="80"/>
    </row>
    <row r="19" spans="2:13">
      <c r="B19" s="81"/>
      <c r="C19" s="76" t="s">
        <v>283</v>
      </c>
      <c r="E19" s="76">
        <v>1.0761048779153095</v>
      </c>
      <c r="F19" s="76">
        <v>1.2116592573289904</v>
      </c>
      <c r="G19" s="76">
        <v>1.3835634144625406</v>
      </c>
      <c r="H19" s="76">
        <v>1.6009047937459284</v>
      </c>
      <c r="I19" s="76">
        <v>1.8689844044299675</v>
      </c>
      <c r="J19" s="76">
        <v>2.1953751168729645</v>
      </c>
      <c r="K19" s="76">
        <v>2.6080965514006516</v>
      </c>
      <c r="M19" s="80"/>
    </row>
    <row r="20" spans="2:13">
      <c r="B20" s="81"/>
      <c r="C20" s="76" t="s">
        <v>282</v>
      </c>
      <c r="F20" s="94">
        <f>J46</f>
        <v>-0.22538365395891569</v>
      </c>
      <c r="G20" s="94">
        <f>J51</f>
        <v>-0.32710046744318089</v>
      </c>
      <c r="H20" s="94">
        <f>J56</f>
        <v>-0.25352238557540036</v>
      </c>
      <c r="I20" s="94">
        <f>J61</f>
        <v>-1.0988458741139302E-2</v>
      </c>
      <c r="J20" s="94">
        <f>J66</f>
        <v>0.24915623705126549</v>
      </c>
      <c r="K20" s="94">
        <f>J71</f>
        <v>0.3693693542895139</v>
      </c>
      <c r="M20" s="80"/>
    </row>
    <row r="21" spans="2:13">
      <c r="B21" s="81"/>
      <c r="C21" s="76" t="s">
        <v>281</v>
      </c>
      <c r="E21" s="93"/>
      <c r="F21" s="93">
        <f t="shared" ref="F21:K21" si="1">F20/F19</f>
        <v>-0.18601240620713502</v>
      </c>
      <c r="G21" s="93">
        <f t="shared" si="1"/>
        <v>-0.23641884717676379</v>
      </c>
      <c r="H21" s="93">
        <f t="shared" si="1"/>
        <v>-0.1583619379277314</v>
      </c>
      <c r="I21" s="93">
        <f t="shared" si="1"/>
        <v>-5.8793742286419644E-3</v>
      </c>
      <c r="J21" s="93">
        <f t="shared" si="1"/>
        <v>0.1134914189089276</v>
      </c>
      <c r="K21" s="93">
        <f t="shared" si="1"/>
        <v>0.14162411053806573</v>
      </c>
      <c r="M21" s="80"/>
    </row>
    <row r="22" spans="2:13">
      <c r="B22" s="81"/>
      <c r="C22" s="76" t="s">
        <v>280</v>
      </c>
      <c r="E22" s="93"/>
      <c r="F22" s="93">
        <f t="shared" ref="F22:K22" si="2">F21*$F$27</f>
        <v>-5.5803721862140505E-2</v>
      </c>
      <c r="G22" s="93">
        <f t="shared" si="2"/>
        <v>-7.0925654153029136E-2</v>
      </c>
      <c r="H22" s="93">
        <f t="shared" si="2"/>
        <v>-4.7508581378319419E-2</v>
      </c>
      <c r="I22" s="93">
        <f t="shared" si="2"/>
        <v>-1.7638122685925892E-3</v>
      </c>
      <c r="J22" s="93">
        <f t="shared" si="2"/>
        <v>3.404742567267828E-2</v>
      </c>
      <c r="K22" s="93">
        <f t="shared" si="2"/>
        <v>4.2487233161419717E-2</v>
      </c>
      <c r="M22" s="80"/>
    </row>
    <row r="23" spans="2:13">
      <c r="B23" s="81"/>
      <c r="C23" s="76" t="s">
        <v>279</v>
      </c>
      <c r="E23" s="91"/>
      <c r="F23" s="91">
        <f t="shared" ref="F23:K23" si="3">IF($C$14,-F22,0%)</f>
        <v>0</v>
      </c>
      <c r="G23" s="91">
        <f t="shared" si="3"/>
        <v>0</v>
      </c>
      <c r="H23" s="91">
        <f t="shared" si="3"/>
        <v>0</v>
      </c>
      <c r="I23" s="91">
        <f t="shared" si="3"/>
        <v>0</v>
      </c>
      <c r="J23" s="91">
        <f t="shared" si="3"/>
        <v>0</v>
      </c>
      <c r="K23" s="91">
        <f t="shared" si="3"/>
        <v>0</v>
      </c>
      <c r="M23" s="80"/>
    </row>
    <row r="24" spans="2:13">
      <c r="B24" s="81"/>
      <c r="C24" s="76" t="s">
        <v>278</v>
      </c>
      <c r="E24" s="90">
        <v>0</v>
      </c>
      <c r="F24" s="90">
        <f t="shared" ref="F24:K24" si="4">IF(wastePAM,-$F$28*F21,0%)</f>
        <v>0</v>
      </c>
      <c r="G24" s="90">
        <f t="shared" si="4"/>
        <v>0</v>
      </c>
      <c r="H24" s="90">
        <f t="shared" si="4"/>
        <v>0</v>
      </c>
      <c r="I24" s="90">
        <f t="shared" si="4"/>
        <v>0</v>
      </c>
      <c r="J24" s="90">
        <f t="shared" si="4"/>
        <v>0</v>
      </c>
      <c r="K24" s="90">
        <f t="shared" si="4"/>
        <v>0</v>
      </c>
      <c r="M24" s="80"/>
    </row>
    <row r="25" spans="2:13">
      <c r="B25" s="81"/>
      <c r="M25" s="80"/>
    </row>
    <row r="26" spans="2:13">
      <c r="B26" s="81"/>
      <c r="C26" s="91">
        <v>0.1</v>
      </c>
      <c r="D26" s="76" t="s">
        <v>277</v>
      </c>
      <c r="M26" s="80"/>
    </row>
    <row r="27" spans="2:13">
      <c r="B27" s="81"/>
      <c r="C27" s="91">
        <v>0.03</v>
      </c>
      <c r="D27" s="76" t="s">
        <v>276</v>
      </c>
      <c r="F27" s="90">
        <f>C27/C26</f>
        <v>0.3</v>
      </c>
      <c r="M27" s="80"/>
    </row>
    <row r="28" spans="2:13">
      <c r="B28" s="81"/>
      <c r="C28" s="91">
        <v>0.05</v>
      </c>
      <c r="D28" s="76" t="s">
        <v>275</v>
      </c>
      <c r="F28" s="90">
        <f>C28/C26</f>
        <v>0.5</v>
      </c>
      <c r="M28" s="80"/>
    </row>
    <row r="29" spans="2:13">
      <c r="B29" s="81"/>
      <c r="C29" s="91"/>
      <c r="F29" s="90"/>
      <c r="M29" s="80"/>
    </row>
    <row r="30" spans="2:13">
      <c r="B30" s="86" t="s">
        <v>274</v>
      </c>
      <c r="C30" s="91"/>
      <c r="D30" s="76" t="s">
        <v>273</v>
      </c>
      <c r="E30" s="92">
        <f t="shared" ref="E30:K30" si="5">(1+E23)*(1+E10)</f>
        <v>1</v>
      </c>
      <c r="F30" s="92">
        <f t="shared" si="5"/>
        <v>1</v>
      </c>
      <c r="G30" s="92">
        <f t="shared" si="5"/>
        <v>1</v>
      </c>
      <c r="H30" s="92">
        <f t="shared" si="5"/>
        <v>1</v>
      </c>
      <c r="I30" s="92">
        <f t="shared" si="5"/>
        <v>1</v>
      </c>
      <c r="J30" s="92">
        <f t="shared" si="5"/>
        <v>1</v>
      </c>
      <c r="K30" s="92">
        <f t="shared" si="5"/>
        <v>1</v>
      </c>
      <c r="M30" s="80"/>
    </row>
    <row r="31" spans="2:13">
      <c r="B31" s="81"/>
      <c r="C31" s="91"/>
      <c r="F31" s="90"/>
      <c r="M31" s="80"/>
    </row>
    <row r="32" spans="2:13">
      <c r="B32" s="81"/>
      <c r="M32" s="80"/>
    </row>
    <row r="33" spans="2:13">
      <c r="B33" s="81"/>
      <c r="M33" s="80"/>
    </row>
    <row r="34" spans="2:13">
      <c r="B34" s="81"/>
      <c r="D34" s="76" t="s">
        <v>272</v>
      </c>
      <c r="F34" s="76" t="s">
        <v>271</v>
      </c>
      <c r="J34" s="76" t="s">
        <v>270</v>
      </c>
      <c r="M34" s="80"/>
    </row>
    <row r="35" spans="2:13">
      <c r="B35" s="81"/>
      <c r="H35" s="76" t="s">
        <v>269</v>
      </c>
      <c r="J35" s="76" t="s">
        <v>269</v>
      </c>
      <c r="M35" s="80"/>
    </row>
    <row r="36" spans="2:13" ht="15">
      <c r="B36" s="81"/>
      <c r="C36" s="76" t="s">
        <v>268</v>
      </c>
      <c r="D36" s="89" t="s">
        <v>267</v>
      </c>
      <c r="E36" s="89" t="s">
        <v>266</v>
      </c>
      <c r="F36" s="89" t="s">
        <v>267</v>
      </c>
      <c r="G36" s="89" t="s">
        <v>266</v>
      </c>
      <c r="H36" s="76" t="s">
        <v>267</v>
      </c>
      <c r="I36" s="76" t="s">
        <v>266</v>
      </c>
      <c r="J36" s="76" t="s">
        <v>267</v>
      </c>
      <c r="K36" s="76" t="s">
        <v>266</v>
      </c>
      <c r="M36" s="80"/>
    </row>
    <row r="37" spans="2:13" ht="31.5">
      <c r="B37" s="81"/>
      <c r="C37" s="76" t="s">
        <v>265</v>
      </c>
      <c r="D37" s="88" t="s">
        <v>264</v>
      </c>
      <c r="E37" s="88" t="s">
        <v>264</v>
      </c>
      <c r="F37" s="88" t="s">
        <v>264</v>
      </c>
      <c r="G37" s="88" t="s">
        <v>264</v>
      </c>
      <c r="M37" s="80"/>
    </row>
    <row r="38" spans="2:13" ht="15.75">
      <c r="B38" s="81">
        <v>2017</v>
      </c>
      <c r="C38" s="76">
        <v>55.558999999999997</v>
      </c>
      <c r="D38" s="83">
        <v>35.157920176424213</v>
      </c>
      <c r="E38" s="83">
        <v>50.006188746360976</v>
      </c>
      <c r="F38" s="83">
        <v>35.157920176424213</v>
      </c>
      <c r="G38" s="83">
        <v>50.006188746360976</v>
      </c>
      <c r="H38" s="83">
        <f t="shared" ref="H38:H71" si="6">C38*1000000*D38/1000000000</f>
        <v>1.9533388870819528</v>
      </c>
      <c r="I38" s="83">
        <f t="shared" ref="I38:I71" si="7">C38*1000000*E38/1000000000</f>
        <v>2.7782938405590696</v>
      </c>
      <c r="J38" s="82">
        <f t="shared" ref="J38:J71" si="8">(D38-F38)*C38*1000000/1000000000</f>
        <v>0</v>
      </c>
      <c r="K38" s="82">
        <f t="shared" ref="K38:K71" si="9">(E38-G38)*C38*1000000/1000000000</f>
        <v>0</v>
      </c>
      <c r="M38" s="80"/>
    </row>
    <row r="39" spans="2:13" ht="15.75">
      <c r="B39" s="81">
        <v>2018</v>
      </c>
      <c r="C39" s="76">
        <v>56.094000000000001</v>
      </c>
      <c r="D39" s="83">
        <v>34.989481825179901</v>
      </c>
      <c r="E39" s="83">
        <v>49.244917950584238</v>
      </c>
      <c r="F39" s="83">
        <v>34.265155738460493</v>
      </c>
      <c r="G39" s="83">
        <v>48.736382490279041</v>
      </c>
      <c r="H39" s="83">
        <f t="shared" si="6"/>
        <v>1.9626999935016414</v>
      </c>
      <c r="I39" s="83">
        <f t="shared" si="7"/>
        <v>2.7623444275200724</v>
      </c>
      <c r="J39" s="82">
        <f t="shared" si="8"/>
        <v>4.0630347508438483E-2</v>
      </c>
      <c r="K39" s="82">
        <f t="shared" si="9"/>
        <v>2.8525788110359711E-2</v>
      </c>
      <c r="M39" s="80"/>
    </row>
    <row r="40" spans="2:13" ht="15.75">
      <c r="B40" s="81">
        <v>2019</v>
      </c>
      <c r="C40" s="76">
        <v>56.628</v>
      </c>
      <c r="D40" s="83">
        <v>35.109957109146116</v>
      </c>
      <c r="E40" s="83">
        <v>48.911420614287103</v>
      </c>
      <c r="F40" s="83">
        <v>33.421230605186437</v>
      </c>
      <c r="G40" s="83">
        <v>47.536041875972764</v>
      </c>
      <c r="H40" s="83">
        <f t="shared" si="6"/>
        <v>1.9882066511767262</v>
      </c>
      <c r="I40" s="83">
        <f t="shared" si="7"/>
        <v>2.7697559265458502</v>
      </c>
      <c r="J40" s="82">
        <f t="shared" si="8"/>
        <v>9.5629204466228662E-2</v>
      </c>
      <c r="K40" s="82">
        <f t="shared" si="9"/>
        <v>7.7884947193264401E-2</v>
      </c>
      <c r="M40" s="80"/>
    </row>
    <row r="41" spans="2:13" ht="15.75">
      <c r="B41" s="81">
        <v>2020</v>
      </c>
      <c r="C41" s="76">
        <v>57.162999999999997</v>
      </c>
      <c r="D41" s="83">
        <v>34.972680043642761</v>
      </c>
      <c r="E41" s="83">
        <v>48.238277461198351</v>
      </c>
      <c r="F41" s="83">
        <v>32.625128715161487</v>
      </c>
      <c r="G41" s="83">
        <v>46.403721728075681</v>
      </c>
      <c r="H41" s="83">
        <f t="shared" si="6"/>
        <v>1.999143309334751</v>
      </c>
      <c r="I41" s="83">
        <f t="shared" si="7"/>
        <v>2.7574446545144817</v>
      </c>
      <c r="J41" s="82">
        <f t="shared" si="8"/>
        <v>0.13419307658997501</v>
      </c>
      <c r="K41" s="82">
        <f t="shared" si="9"/>
        <v>0.10486870937249118</v>
      </c>
      <c r="M41" s="80"/>
    </row>
    <row r="42" spans="2:13" ht="15.75">
      <c r="B42" s="81">
        <v>2021</v>
      </c>
      <c r="C42" s="76">
        <v>57.704999999999998</v>
      </c>
      <c r="D42" s="83">
        <v>33.124377497040335</v>
      </c>
      <c r="E42" s="83">
        <v>45.249602747301914</v>
      </c>
      <c r="F42" s="83">
        <v>31.875996612035554</v>
      </c>
      <c r="G42" s="83">
        <v>45.338208149431345</v>
      </c>
      <c r="H42" s="83">
        <f t="shared" si="6"/>
        <v>1.9114422034667125</v>
      </c>
      <c r="I42" s="83">
        <f t="shared" si="7"/>
        <v>2.6111283265330569</v>
      </c>
      <c r="J42" s="82">
        <f t="shared" si="8"/>
        <v>7.2037818969200904E-2</v>
      </c>
      <c r="K42" s="82">
        <f t="shared" si="9"/>
        <v>-5.1129747298788364E-3</v>
      </c>
      <c r="M42" s="80"/>
    </row>
    <row r="43" spans="2:13" ht="15.75">
      <c r="B43" s="81">
        <v>2022</v>
      </c>
      <c r="C43" s="76">
        <v>58.246000000000002</v>
      </c>
      <c r="D43" s="83">
        <v>28.374787950855847</v>
      </c>
      <c r="E43" s="83">
        <v>38.398997169932919</v>
      </c>
      <c r="F43" s="83">
        <v>31.173153704213533</v>
      </c>
      <c r="G43" s="83">
        <v>44.338533113728936</v>
      </c>
      <c r="H43" s="83">
        <f t="shared" si="6"/>
        <v>1.6527178989855498</v>
      </c>
      <c r="I43" s="83">
        <f t="shared" si="7"/>
        <v>2.2365879891599127</v>
      </c>
      <c r="J43" s="82">
        <f t="shared" si="8"/>
        <v>-0.16299361167007179</v>
      </c>
      <c r="K43" s="82">
        <f t="shared" si="9"/>
        <v>-0.34595421058234282</v>
      </c>
      <c r="M43" s="80"/>
    </row>
    <row r="44" spans="2:13" ht="15.75">
      <c r="B44" s="81">
        <v>2023</v>
      </c>
      <c r="C44" s="76">
        <v>58.787999999999997</v>
      </c>
      <c r="D44" s="83">
        <v>27.529977115372166</v>
      </c>
      <c r="E44" s="83">
        <v>36.91683349203069</v>
      </c>
      <c r="F44" s="83">
        <v>30.516105350647532</v>
      </c>
      <c r="G44" s="83">
        <v>43.403993077827167</v>
      </c>
      <c r="H44" s="83">
        <f t="shared" si="6"/>
        <v>1.6184322946584988</v>
      </c>
      <c r="I44" s="83">
        <f t="shared" si="7"/>
        <v>2.1702668073295004</v>
      </c>
      <c r="J44" s="82">
        <f t="shared" si="8"/>
        <v>-0.17554850669536823</v>
      </c>
      <c r="K44" s="82">
        <f t="shared" si="9"/>
        <v>-0.38136713772980319</v>
      </c>
      <c r="M44" s="80"/>
    </row>
    <row r="45" spans="2:13" ht="15.75">
      <c r="B45" s="81">
        <v>2024</v>
      </c>
      <c r="C45" s="76">
        <v>59.33</v>
      </c>
      <c r="D45" s="83">
        <v>26.597600526743825</v>
      </c>
      <c r="E45" s="83">
        <v>35.350769354462813</v>
      </c>
      <c r="F45" s="83">
        <v>29.904559393835562</v>
      </c>
      <c r="G45" s="83">
        <v>42.534172497145605</v>
      </c>
      <c r="H45" s="83">
        <f t="shared" si="6"/>
        <v>1.5780356392517112</v>
      </c>
      <c r="I45" s="83">
        <f t="shared" si="7"/>
        <v>2.0973611458002788</v>
      </c>
      <c r="J45" s="82">
        <f t="shared" si="8"/>
        <v>-0.19620186958455277</v>
      </c>
      <c r="K45" s="82">
        <f t="shared" si="9"/>
        <v>-0.42619130845537007</v>
      </c>
      <c r="M45" s="80"/>
    </row>
    <row r="46" spans="2:13" ht="15.75">
      <c r="B46" s="86">
        <v>2025</v>
      </c>
      <c r="C46" s="85">
        <v>59.872</v>
      </c>
      <c r="D46" s="87">
        <v>25.574021930386582</v>
      </c>
      <c r="E46" s="87">
        <v>33.697320707585192</v>
      </c>
      <c r="F46" s="87">
        <v>29.338446936381299</v>
      </c>
      <c r="G46" s="87">
        <v>41.728973376803232</v>
      </c>
      <c r="H46" s="83">
        <f t="shared" si="6"/>
        <v>1.5311678410161054</v>
      </c>
      <c r="I46" s="83">
        <f t="shared" si="7"/>
        <v>2.0175259854045406</v>
      </c>
      <c r="J46" s="82">
        <f t="shared" si="8"/>
        <v>-0.22538365395891569</v>
      </c>
      <c r="K46" s="82">
        <f t="shared" si="9"/>
        <v>-0.48087110861142252</v>
      </c>
      <c r="M46" s="80"/>
    </row>
    <row r="47" spans="2:13" ht="15.75">
      <c r="B47" s="81">
        <v>2026</v>
      </c>
      <c r="C47" s="76">
        <v>60.459000000000003</v>
      </c>
      <c r="D47" s="83">
        <v>24.455400913666114</v>
      </c>
      <c r="E47" s="83">
        <v>31.952807889272464</v>
      </c>
      <c r="F47" s="83">
        <v>28.817948389491534</v>
      </c>
      <c r="G47" s="83">
        <v>40.988652321195687</v>
      </c>
      <c r="H47" s="83">
        <f t="shared" si="6"/>
        <v>1.4785490838393396</v>
      </c>
      <c r="I47" s="83">
        <f t="shared" si="7"/>
        <v>1.931834812177524</v>
      </c>
      <c r="J47" s="82">
        <f t="shared" si="8"/>
        <v>-0.26375525784092907</v>
      </c>
      <c r="K47" s="82">
        <f t="shared" si="9"/>
        <v>-0.54629811850964616</v>
      </c>
      <c r="M47" s="80"/>
    </row>
    <row r="48" spans="2:13" ht="15.75">
      <c r="B48" s="81">
        <v>2027</v>
      </c>
      <c r="C48" s="76">
        <v>61.045000000000002</v>
      </c>
      <c r="D48" s="83">
        <v>23.237678373816742</v>
      </c>
      <c r="E48" s="83">
        <v>30.113341701114955</v>
      </c>
      <c r="F48" s="83">
        <v>28.343526131785911</v>
      </c>
      <c r="G48" s="83">
        <v>40.313866985622546</v>
      </c>
      <c r="H48" s="83">
        <f t="shared" si="6"/>
        <v>1.4185440763296431</v>
      </c>
      <c r="I48" s="83">
        <f t="shared" si="7"/>
        <v>1.8382689441445625</v>
      </c>
      <c r="J48" s="82">
        <f t="shared" si="8"/>
        <v>-0.3116864763852279</v>
      </c>
      <c r="K48" s="82">
        <f t="shared" si="9"/>
        <v>-0.62269106599276602</v>
      </c>
      <c r="M48" s="80"/>
    </row>
    <row r="49" spans="2:13" ht="15.75">
      <c r="B49" s="81">
        <v>2028</v>
      </c>
      <c r="C49" s="76">
        <v>61.631999999999998</v>
      </c>
      <c r="D49" s="83">
        <v>21.916560726652168</v>
      </c>
      <c r="E49" s="83">
        <v>28.174808278115165</v>
      </c>
      <c r="F49" s="83">
        <v>26.87185980263094</v>
      </c>
      <c r="G49" s="83">
        <v>38.220670805129011</v>
      </c>
      <c r="H49" s="83">
        <f t="shared" si="6"/>
        <v>1.3507614707050264</v>
      </c>
      <c r="I49" s="83">
        <f t="shared" si="7"/>
        <v>1.736469783796794</v>
      </c>
      <c r="J49" s="82">
        <f t="shared" si="8"/>
        <v>-0.30540499265072368</v>
      </c>
      <c r="K49" s="82">
        <f t="shared" si="9"/>
        <v>-0.61914659926491722</v>
      </c>
      <c r="M49" s="80"/>
    </row>
    <row r="50" spans="2:13" ht="15.75">
      <c r="B50" s="81">
        <v>2029</v>
      </c>
      <c r="C50" s="76">
        <v>62.219000000000001</v>
      </c>
      <c r="D50" s="83">
        <v>20.487502726907238</v>
      </c>
      <c r="E50" s="83">
        <v>26.132852628128948</v>
      </c>
      <c r="F50" s="83">
        <v>25.476606047349037</v>
      </c>
      <c r="G50" s="83">
        <v>36.236158573302454</v>
      </c>
      <c r="H50" s="83">
        <f t="shared" si="6"/>
        <v>1.2747119321654414</v>
      </c>
      <c r="I50" s="83">
        <f t="shared" si="7"/>
        <v>1.6259599576695549</v>
      </c>
      <c r="J50" s="82">
        <f t="shared" si="8"/>
        <v>-0.31041701949456829</v>
      </c>
      <c r="K50" s="82">
        <f t="shared" si="9"/>
        <v>-0.62861759260275041</v>
      </c>
      <c r="M50" s="80"/>
    </row>
    <row r="51" spans="2:13" ht="15.75">
      <c r="B51" s="86">
        <v>2030</v>
      </c>
      <c r="C51" s="85">
        <v>62.805999999999997</v>
      </c>
      <c r="D51" s="87">
        <v>18.945688755683268</v>
      </c>
      <c r="E51" s="87">
        <v>23.982860702573792</v>
      </c>
      <c r="F51" s="87">
        <v>24.153797335168999</v>
      </c>
      <c r="G51" s="87">
        <v>34.354687149376673</v>
      </c>
      <c r="H51" s="83">
        <f t="shared" si="6"/>
        <v>1.1899029279894433</v>
      </c>
      <c r="I51" s="83">
        <f t="shared" si="7"/>
        <v>1.5062675492858495</v>
      </c>
      <c r="J51" s="82">
        <f t="shared" si="8"/>
        <v>-0.32710046744318089</v>
      </c>
      <c r="K51" s="82">
        <f t="shared" si="9"/>
        <v>-0.65141293181790172</v>
      </c>
      <c r="M51" s="80"/>
    </row>
    <row r="52" spans="2:13" ht="15.75">
      <c r="B52" s="81">
        <v>2031</v>
      </c>
      <c r="C52" s="76">
        <v>63.372999999999998</v>
      </c>
      <c r="D52" s="83">
        <v>16.759647745412117</v>
      </c>
      <c r="E52" s="83">
        <v>21.215607544584504</v>
      </c>
      <c r="F52" s="83">
        <v>23.010210535452234</v>
      </c>
      <c r="G52" s="83">
        <v>32.728128551270785</v>
      </c>
      <c r="H52" s="83">
        <f t="shared" si="6"/>
        <v>1.062109156570002</v>
      </c>
      <c r="I52" s="83">
        <f t="shared" si="7"/>
        <v>1.3444966969229539</v>
      </c>
      <c r="J52" s="82">
        <f t="shared" si="8"/>
        <v>-0.39611691569321233</v>
      </c>
      <c r="K52" s="82">
        <f t="shared" si="9"/>
        <v>-0.72958299375672975</v>
      </c>
      <c r="M52" s="80"/>
    </row>
    <row r="53" spans="2:13" ht="15.75">
      <c r="B53" s="81">
        <v>2032</v>
      </c>
      <c r="C53" s="76">
        <v>63.94</v>
      </c>
      <c r="D53" s="83">
        <v>14.573606735140972</v>
      </c>
      <c r="E53" s="83">
        <v>18.44835438659522</v>
      </c>
      <c r="F53" s="83">
        <v>21.866623735735477</v>
      </c>
      <c r="G53" s="83">
        <v>31.101569953164898</v>
      </c>
      <c r="H53" s="83">
        <f t="shared" si="6"/>
        <v>0.93183641464491385</v>
      </c>
      <c r="I53" s="83">
        <f t="shared" si="7"/>
        <v>1.1795877794788983</v>
      </c>
      <c r="J53" s="82">
        <f t="shared" si="8"/>
        <v>-0.46631550701801266</v>
      </c>
      <c r="K53" s="82">
        <f t="shared" si="9"/>
        <v>-0.80904660332646516</v>
      </c>
      <c r="M53" s="80"/>
    </row>
    <row r="54" spans="2:13" ht="15.75">
      <c r="B54" s="81">
        <v>2033</v>
      </c>
      <c r="C54" s="76">
        <v>64.507000000000005</v>
      </c>
      <c r="D54" s="83">
        <v>14.573606735140972</v>
      </c>
      <c r="E54" s="83">
        <v>18.44835438659522</v>
      </c>
      <c r="F54" s="83">
        <v>20.723036936018715</v>
      </c>
      <c r="G54" s="83">
        <v>29.47501135505901</v>
      </c>
      <c r="H54" s="83">
        <f t="shared" si="6"/>
        <v>0.94009964966373871</v>
      </c>
      <c r="I54" s="83">
        <f t="shared" si="7"/>
        <v>1.1900479964160979</v>
      </c>
      <c r="J54" s="82">
        <f t="shared" si="8"/>
        <v>-0.3966812939680206</v>
      </c>
      <c r="K54" s="82">
        <f t="shared" si="9"/>
        <v>-0.71129656106469374</v>
      </c>
      <c r="M54" s="80"/>
    </row>
    <row r="55" spans="2:13" ht="15.75">
      <c r="B55" s="81">
        <v>2034</v>
      </c>
      <c r="C55" s="76">
        <v>65.073999999999998</v>
      </c>
      <c r="D55" s="83">
        <v>14.573606735140972</v>
      </c>
      <c r="E55" s="83">
        <v>18.44835438659522</v>
      </c>
      <c r="F55" s="83">
        <v>19.579450136301954</v>
      </c>
      <c r="G55" s="83">
        <v>27.848452756953122</v>
      </c>
      <c r="H55" s="83">
        <f t="shared" si="6"/>
        <v>0.94836288468256369</v>
      </c>
      <c r="I55" s="83">
        <f t="shared" si="7"/>
        <v>1.2005082133532972</v>
      </c>
      <c r="J55" s="82">
        <f t="shared" si="8"/>
        <v>-0.3257502534871497</v>
      </c>
      <c r="K55" s="82">
        <f t="shared" si="9"/>
        <v>-0.61170200135267006</v>
      </c>
      <c r="M55" s="80"/>
    </row>
    <row r="56" spans="2:13" ht="15.75">
      <c r="B56" s="86">
        <v>2035</v>
      </c>
      <c r="C56" s="85">
        <v>65.641000000000005</v>
      </c>
      <c r="D56" s="87">
        <v>14.573606735140972</v>
      </c>
      <c r="E56" s="87">
        <v>18.44835438659522</v>
      </c>
      <c r="F56" s="87">
        <v>18.435863336585196</v>
      </c>
      <c r="G56" s="87">
        <v>26.221894158847238</v>
      </c>
      <c r="H56" s="83">
        <f t="shared" si="6"/>
        <v>0.95662611970138856</v>
      </c>
      <c r="I56" s="83">
        <f t="shared" si="7"/>
        <v>1.2109684302904971</v>
      </c>
      <c r="J56" s="82">
        <f t="shared" si="8"/>
        <v>-0.25352238557540036</v>
      </c>
      <c r="K56" s="82">
        <f t="shared" si="9"/>
        <v>-0.51026292419039476</v>
      </c>
      <c r="M56" s="80"/>
    </row>
    <row r="57" spans="2:13" ht="15.75">
      <c r="B57" s="81">
        <v>2036</v>
      </c>
      <c r="C57" s="76">
        <v>66.230999999999995</v>
      </c>
      <c r="D57" s="83">
        <v>14.573606735140972</v>
      </c>
      <c r="E57" s="83">
        <v>18.44835438659522</v>
      </c>
      <c r="F57" s="83">
        <v>17.292276536868435</v>
      </c>
      <c r="G57" s="83">
        <v>24.595335560741351</v>
      </c>
      <c r="H57" s="83">
        <f t="shared" si="6"/>
        <v>0.96522454767512156</v>
      </c>
      <c r="I57" s="83">
        <f t="shared" si="7"/>
        <v>1.2218529593785881</v>
      </c>
      <c r="J57" s="82">
        <f t="shared" si="8"/>
        <v>-0.18006021963821162</v>
      </c>
      <c r="K57" s="82">
        <f t="shared" si="9"/>
        <v>-0.40712071014487239</v>
      </c>
      <c r="M57" s="80"/>
    </row>
    <row r="58" spans="2:13" ht="15.75">
      <c r="B58" s="81">
        <v>2037</v>
      </c>
      <c r="C58" s="76">
        <v>66.819999999999993</v>
      </c>
      <c r="D58" s="83">
        <v>14.573606735140972</v>
      </c>
      <c r="E58" s="83">
        <v>18.44835438659522</v>
      </c>
      <c r="F58" s="83">
        <v>16.907658134618295</v>
      </c>
      <c r="G58" s="83">
        <v>24.048281004563663</v>
      </c>
      <c r="H58" s="83">
        <f t="shared" si="6"/>
        <v>0.9738084020421196</v>
      </c>
      <c r="I58" s="83">
        <f t="shared" si="7"/>
        <v>1.2327190401122925</v>
      </c>
      <c r="J58" s="82">
        <f t="shared" si="8"/>
        <v>-0.15596131451307474</v>
      </c>
      <c r="K58" s="82">
        <f t="shared" si="9"/>
        <v>-0.37418709661265132</v>
      </c>
      <c r="M58" s="80"/>
    </row>
    <row r="59" spans="2:13" ht="15.75">
      <c r="B59" s="81">
        <v>2038</v>
      </c>
      <c r="C59" s="76">
        <v>67.409000000000006</v>
      </c>
      <c r="D59" s="83">
        <v>14.573606735140972</v>
      </c>
      <c r="E59" s="83">
        <v>18.44835438659522</v>
      </c>
      <c r="F59" s="83">
        <v>16.183044214563228</v>
      </c>
      <c r="G59" s="83">
        <v>23.01764039008237</v>
      </c>
      <c r="H59" s="83">
        <f t="shared" si="6"/>
        <v>0.98239225640911787</v>
      </c>
      <c r="I59" s="83">
        <f t="shared" si="7"/>
        <v>1.2435851208459971</v>
      </c>
      <c r="J59" s="82">
        <f t="shared" si="8"/>
        <v>-0.10849057105037488</v>
      </c>
      <c r="K59" s="82">
        <f t="shared" si="9"/>
        <v>-0.3080110002090653</v>
      </c>
      <c r="M59" s="80"/>
    </row>
    <row r="60" spans="2:13" ht="15.75">
      <c r="B60" s="81">
        <v>2039</v>
      </c>
      <c r="C60" s="76">
        <v>67.998999999999995</v>
      </c>
      <c r="D60" s="83">
        <v>14.573606735140972</v>
      </c>
      <c r="E60" s="83">
        <v>18.44835438659522</v>
      </c>
      <c r="F60" s="83">
        <v>15.458430294508155</v>
      </c>
      <c r="G60" s="83">
        <v>21.986999775601063</v>
      </c>
      <c r="H60" s="83">
        <f t="shared" si="6"/>
        <v>0.99099068438285098</v>
      </c>
      <c r="I60" s="83">
        <f t="shared" si="7"/>
        <v>1.2544696499340884</v>
      </c>
      <c r="J60" s="82">
        <f t="shared" si="8"/>
        <v>-6.0167117213409053E-2</v>
      </c>
      <c r="K60" s="82">
        <f t="shared" si="9"/>
        <v>-0.24062434780700834</v>
      </c>
      <c r="M60" s="80"/>
    </row>
    <row r="61" spans="2:13" ht="15.75">
      <c r="B61" s="86">
        <v>2040</v>
      </c>
      <c r="C61" s="85">
        <v>68.587999999999994</v>
      </c>
      <c r="D61" s="87">
        <v>14.573606735140972</v>
      </c>
      <c r="E61" s="87">
        <v>18.44835438659522</v>
      </c>
      <c r="F61" s="87">
        <v>14.733816374453086</v>
      </c>
      <c r="G61" s="87">
        <v>20.956359161119764</v>
      </c>
      <c r="H61" s="83">
        <f t="shared" si="6"/>
        <v>0.99957453874984892</v>
      </c>
      <c r="I61" s="83">
        <f t="shared" si="7"/>
        <v>1.265335730667793</v>
      </c>
      <c r="J61" s="82">
        <f t="shared" si="8"/>
        <v>-1.0988458741139302E-2</v>
      </c>
      <c r="K61" s="82">
        <f t="shared" si="9"/>
        <v>-0.17201903147508937</v>
      </c>
      <c r="M61" s="80"/>
    </row>
    <row r="62" spans="2:13" ht="15.75">
      <c r="B62" s="81">
        <v>2041</v>
      </c>
      <c r="D62" s="83">
        <v>14.573606735140972</v>
      </c>
      <c r="E62" s="83">
        <v>18.44835438659522</v>
      </c>
      <c r="F62" s="83">
        <v>14.00920245439802</v>
      </c>
      <c r="G62" s="83">
        <v>19.925718546638471</v>
      </c>
      <c r="H62" s="83">
        <f t="shared" si="6"/>
        <v>0</v>
      </c>
      <c r="I62" s="83">
        <f t="shared" si="7"/>
        <v>0</v>
      </c>
      <c r="J62" s="82">
        <f t="shared" si="8"/>
        <v>0</v>
      </c>
      <c r="K62" s="82">
        <f t="shared" si="9"/>
        <v>0</v>
      </c>
      <c r="M62" s="80"/>
    </row>
    <row r="63" spans="2:13" ht="15.75">
      <c r="B63" s="81">
        <v>2042</v>
      </c>
      <c r="D63" s="83">
        <v>14.573606735140972</v>
      </c>
      <c r="E63" s="83">
        <v>18.44835438659522</v>
      </c>
      <c r="F63" s="83">
        <v>13.284588534342946</v>
      </c>
      <c r="G63" s="83">
        <v>18.895077932157168</v>
      </c>
      <c r="H63" s="83">
        <f t="shared" si="6"/>
        <v>0</v>
      </c>
      <c r="I63" s="83">
        <f t="shared" si="7"/>
        <v>0</v>
      </c>
      <c r="J63" s="82">
        <f t="shared" si="8"/>
        <v>0</v>
      </c>
      <c r="K63" s="82">
        <f t="shared" si="9"/>
        <v>0</v>
      </c>
      <c r="M63" s="80"/>
    </row>
    <row r="64" spans="2:13" ht="15.75">
      <c r="B64" s="81">
        <v>2043</v>
      </c>
      <c r="D64" s="83">
        <v>14.573606735140972</v>
      </c>
      <c r="E64" s="83">
        <v>18.44835438659522</v>
      </c>
      <c r="F64" s="83">
        <v>12.559974614287874</v>
      </c>
      <c r="G64" s="83">
        <v>17.864437317675861</v>
      </c>
      <c r="H64" s="83">
        <f t="shared" si="6"/>
        <v>0</v>
      </c>
      <c r="I64" s="83">
        <f t="shared" si="7"/>
        <v>0</v>
      </c>
      <c r="J64" s="82">
        <f t="shared" si="8"/>
        <v>0</v>
      </c>
      <c r="K64" s="82">
        <f t="shared" si="9"/>
        <v>0</v>
      </c>
      <c r="M64" s="80"/>
    </row>
    <row r="65" spans="2:13" ht="15.75">
      <c r="B65" s="81">
        <v>2044</v>
      </c>
      <c r="D65" s="83">
        <v>14.573606735140972</v>
      </c>
      <c r="E65" s="83">
        <v>18.44835438659522</v>
      </c>
      <c r="F65" s="83">
        <v>11.835360694232808</v>
      </c>
      <c r="G65" s="83">
        <v>16.833796703194569</v>
      </c>
      <c r="H65" s="83">
        <f t="shared" si="6"/>
        <v>0</v>
      </c>
      <c r="I65" s="83">
        <f t="shared" si="7"/>
        <v>0</v>
      </c>
      <c r="J65" s="82">
        <f t="shared" si="8"/>
        <v>0</v>
      </c>
      <c r="K65" s="82">
        <f t="shared" si="9"/>
        <v>0</v>
      </c>
      <c r="M65" s="80"/>
    </row>
    <row r="66" spans="2:13" ht="15.75">
      <c r="B66" s="86">
        <v>2045</v>
      </c>
      <c r="C66" s="85">
        <v>71.950999999999993</v>
      </c>
      <c r="D66" s="87">
        <v>14.573606735140972</v>
      </c>
      <c r="E66" s="87">
        <v>18.44835438659522</v>
      </c>
      <c r="F66" s="87">
        <v>11.110746774177739</v>
      </c>
      <c r="G66" s="87">
        <v>15.803156088713269</v>
      </c>
      <c r="H66" s="83">
        <f t="shared" si="6"/>
        <v>1.0485855782001281</v>
      </c>
      <c r="I66" s="83">
        <f t="shared" si="7"/>
        <v>1.3273775464699127</v>
      </c>
      <c r="J66" s="82">
        <f t="shared" si="8"/>
        <v>0.24915623705126549</v>
      </c>
      <c r="K66" s="82">
        <f t="shared" si="9"/>
        <v>0.19032466273090426</v>
      </c>
      <c r="M66" s="80"/>
    </row>
    <row r="67" spans="2:13" ht="15.75">
      <c r="B67" s="81">
        <v>2046</v>
      </c>
      <c r="D67" s="83">
        <v>14.573606735140972</v>
      </c>
      <c r="E67" s="83">
        <v>18.44835438659522</v>
      </c>
      <c r="F67" s="83">
        <v>10.386132854122666</v>
      </c>
      <c r="G67" s="83">
        <v>14.772515474231964</v>
      </c>
      <c r="H67" s="83">
        <f t="shared" si="6"/>
        <v>0</v>
      </c>
      <c r="I67" s="83">
        <f t="shared" si="7"/>
        <v>0</v>
      </c>
      <c r="J67" s="82">
        <f t="shared" si="8"/>
        <v>0</v>
      </c>
      <c r="K67" s="82">
        <f t="shared" si="9"/>
        <v>0</v>
      </c>
      <c r="M67" s="80"/>
    </row>
    <row r="68" spans="2:13" ht="15.75">
      <c r="B68" s="81">
        <v>2047</v>
      </c>
      <c r="D68" s="83">
        <v>14.573606735140972</v>
      </c>
      <c r="E68" s="83">
        <v>18.44835438659522</v>
      </c>
      <c r="F68" s="83">
        <v>9.6615189340675922</v>
      </c>
      <c r="G68" s="83">
        <v>13.741874859750659</v>
      </c>
      <c r="H68" s="83">
        <f t="shared" si="6"/>
        <v>0</v>
      </c>
      <c r="I68" s="83">
        <f t="shared" si="7"/>
        <v>0</v>
      </c>
      <c r="J68" s="82">
        <f t="shared" si="8"/>
        <v>0</v>
      </c>
      <c r="K68" s="82">
        <f t="shared" si="9"/>
        <v>0</v>
      </c>
      <c r="M68" s="80"/>
    </row>
    <row r="69" spans="2:13" ht="15.75">
      <c r="B69" s="81">
        <v>2048</v>
      </c>
      <c r="D69" s="83">
        <v>14.573606735140972</v>
      </c>
      <c r="E69" s="83">
        <v>18.44835438659522</v>
      </c>
      <c r="F69" s="83">
        <v>9.6615189340675922</v>
      </c>
      <c r="G69" s="83">
        <v>13.741874859750659</v>
      </c>
      <c r="H69" s="83">
        <f t="shared" si="6"/>
        <v>0</v>
      </c>
      <c r="I69" s="83">
        <f t="shared" si="7"/>
        <v>0</v>
      </c>
      <c r="J69" s="82">
        <f t="shared" si="8"/>
        <v>0</v>
      </c>
      <c r="K69" s="82">
        <f t="shared" si="9"/>
        <v>0</v>
      </c>
      <c r="M69" s="80"/>
    </row>
    <row r="70" spans="2:13" ht="15.75">
      <c r="B70" s="81">
        <v>2049</v>
      </c>
      <c r="D70" s="83">
        <v>14.573606735140972</v>
      </c>
      <c r="E70" s="83">
        <v>18.44835438659522</v>
      </c>
      <c r="F70" s="83">
        <v>9.6615189340675922</v>
      </c>
      <c r="G70" s="83">
        <v>13.741874859750659</v>
      </c>
      <c r="H70" s="83">
        <f t="shared" si="6"/>
        <v>0</v>
      </c>
      <c r="I70" s="83">
        <f t="shared" si="7"/>
        <v>0</v>
      </c>
      <c r="J70" s="82">
        <f t="shared" si="8"/>
        <v>0</v>
      </c>
      <c r="K70" s="82">
        <f t="shared" si="9"/>
        <v>0</v>
      </c>
      <c r="M70" s="80"/>
    </row>
    <row r="71" spans="2:13" ht="16.5" thickBot="1">
      <c r="B71" s="86">
        <v>2050</v>
      </c>
      <c r="C71" s="85">
        <v>75.195999999999998</v>
      </c>
      <c r="D71" s="84">
        <v>14.573606735140972</v>
      </c>
      <c r="E71" s="84">
        <v>18.44835438659522</v>
      </c>
      <c r="F71" s="84">
        <v>9.6615189340675922</v>
      </c>
      <c r="G71" s="84">
        <v>13.741874859750659</v>
      </c>
      <c r="H71" s="83">
        <f t="shared" si="6"/>
        <v>1.0958769320556605</v>
      </c>
      <c r="I71" s="83">
        <f t="shared" si="7"/>
        <v>1.3872424564544141</v>
      </c>
      <c r="J71" s="82">
        <f t="shared" si="8"/>
        <v>0.3693693542895139</v>
      </c>
      <c r="K71" s="82">
        <f t="shared" si="9"/>
        <v>0.35390843450060355</v>
      </c>
      <c r="M71" s="80"/>
    </row>
    <row r="72" spans="2:13">
      <c r="B72" s="81"/>
      <c r="M72" s="80"/>
    </row>
    <row r="73" spans="2:13">
      <c r="B73" s="79"/>
      <c r="C73" s="78"/>
      <c r="D73" s="78"/>
      <c r="E73" s="78"/>
      <c r="F73" s="78"/>
      <c r="G73" s="78"/>
      <c r="H73" s="78"/>
      <c r="I73" s="78"/>
      <c r="J73" s="78"/>
      <c r="K73" s="78"/>
      <c r="L73" s="78"/>
      <c r="M73" s="77"/>
    </row>
  </sheetData>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2C7AC-3254-454D-B89F-BB7E87466AB0}">
  <sheetPr>
    <tabColor theme="1"/>
  </sheetPr>
  <dimension ref="A1:AO254"/>
  <sheetViews>
    <sheetView topLeftCell="E46" zoomScale="85" zoomScaleNormal="85" workbookViewId="0">
      <selection activeCell="AN76" sqref="AN76"/>
    </sheetView>
  </sheetViews>
  <sheetFormatPr defaultColWidth="9" defaultRowHeight="15"/>
  <cols>
    <col min="1" max="1" width="7.25" style="128" bestFit="1" customWidth="1"/>
    <col min="2" max="2" width="16.625" style="128" customWidth="1"/>
    <col min="3" max="3" width="17.75" style="128" customWidth="1"/>
    <col min="4" max="4" width="10.375" style="128" bestFit="1" customWidth="1"/>
    <col min="5" max="5" width="17.5" style="128" bestFit="1" customWidth="1"/>
    <col min="6" max="6" width="16.75" style="128" bestFit="1" customWidth="1"/>
    <col min="7" max="7" width="7.5" style="128" bestFit="1" customWidth="1"/>
    <col min="8" max="8" width="3" style="128" bestFit="1" customWidth="1"/>
    <col min="9" max="9" width="5.625" style="128" customWidth="1"/>
    <col min="10" max="10" width="6.75" style="128" bestFit="1" customWidth="1"/>
    <col min="11" max="11" width="7.875" style="128" bestFit="1" customWidth="1"/>
    <col min="12" max="13" width="6.75" style="128" bestFit="1" customWidth="1"/>
    <col min="14" max="14" width="8.375" style="128" bestFit="1" customWidth="1"/>
    <col min="15" max="15" width="6.75" style="128" bestFit="1" customWidth="1"/>
    <col min="16" max="16" width="8.375" style="128" bestFit="1" customWidth="1"/>
    <col min="17" max="17" width="8.875" style="128" customWidth="1"/>
    <col min="18" max="18" width="8.5" style="128" bestFit="1" customWidth="1"/>
    <col min="19" max="27" width="6.75" style="128" bestFit="1" customWidth="1"/>
    <col min="28" max="29" width="7.375" style="128" bestFit="1" customWidth="1"/>
    <col min="30" max="49" width="6.75" style="128" bestFit="1" customWidth="1"/>
    <col min="50" max="16384" width="9" style="128"/>
  </cols>
  <sheetData>
    <row r="1" spans="1:41">
      <c r="A1" s="128" t="s">
        <v>457</v>
      </c>
      <c r="B1" s="128" t="s">
        <v>430</v>
      </c>
    </row>
    <row r="2" spans="1:41">
      <c r="A2" s="128" t="s">
        <v>456</v>
      </c>
      <c r="J2" s="128">
        <v>2012</v>
      </c>
      <c r="K2" s="128">
        <v>2013</v>
      </c>
      <c r="L2" s="128">
        <v>2014</v>
      </c>
      <c r="M2" s="128">
        <v>2015</v>
      </c>
      <c r="N2" s="128">
        <v>2016</v>
      </c>
      <c r="O2" s="128">
        <v>2017</v>
      </c>
      <c r="P2" s="128">
        <v>2018</v>
      </c>
      <c r="Q2" s="128">
        <v>2019</v>
      </c>
      <c r="R2" s="128">
        <v>2020</v>
      </c>
      <c r="S2" s="128">
        <v>2021</v>
      </c>
      <c r="T2" s="128">
        <v>2022</v>
      </c>
      <c r="U2" s="128">
        <v>2023</v>
      </c>
      <c r="V2" s="128">
        <v>2024</v>
      </c>
      <c r="W2" s="128">
        <v>2025</v>
      </c>
      <c r="X2" s="128">
        <v>2026</v>
      </c>
      <c r="Y2" s="128">
        <v>2027</v>
      </c>
      <c r="Z2" s="128">
        <v>2028</v>
      </c>
      <c r="AA2" s="128">
        <v>2029</v>
      </c>
      <c r="AB2" s="142">
        <v>2030</v>
      </c>
      <c r="AC2" s="128">
        <v>2031</v>
      </c>
      <c r="AD2" s="128">
        <v>2032</v>
      </c>
      <c r="AE2" s="128">
        <v>2033</v>
      </c>
      <c r="AF2" s="128">
        <v>2034</v>
      </c>
      <c r="AG2" s="128">
        <v>2035</v>
      </c>
      <c r="AH2" s="128">
        <v>2036</v>
      </c>
      <c r="AI2" s="128">
        <v>2037</v>
      </c>
      <c r="AJ2" s="128">
        <v>2038</v>
      </c>
      <c r="AK2" s="128">
        <v>2039</v>
      </c>
      <c r="AL2" s="128">
        <v>2040</v>
      </c>
      <c r="AM2" s="128">
        <v>2045</v>
      </c>
      <c r="AN2" s="128">
        <v>2050</v>
      </c>
      <c r="AO2" s="128">
        <v>2060</v>
      </c>
    </row>
    <row r="3" spans="1:41">
      <c r="B3" s="128" t="s">
        <v>436</v>
      </c>
      <c r="C3" s="128" t="s">
        <v>330</v>
      </c>
      <c r="D3" s="128" t="s">
        <v>396</v>
      </c>
      <c r="E3" s="128" t="s">
        <v>396</v>
      </c>
      <c r="F3" s="128" t="s">
        <v>396</v>
      </c>
      <c r="G3" s="128" t="s">
        <v>396</v>
      </c>
      <c r="H3" s="128" t="s">
        <v>396</v>
      </c>
      <c r="I3" s="128">
        <v>0</v>
      </c>
      <c r="J3" s="128">
        <v>1</v>
      </c>
      <c r="AB3" s="142"/>
    </row>
    <row r="4" spans="1:41">
      <c r="B4" s="128" t="s">
        <v>436</v>
      </c>
      <c r="C4" s="128" t="s">
        <v>328</v>
      </c>
      <c r="D4" s="128" t="s">
        <v>396</v>
      </c>
      <c r="E4" s="128" t="s">
        <v>396</v>
      </c>
      <c r="F4" s="128" t="s">
        <v>396</v>
      </c>
      <c r="G4" s="128" t="s">
        <v>396</v>
      </c>
      <c r="H4" s="128" t="s">
        <v>396</v>
      </c>
      <c r="I4" s="128">
        <v>0</v>
      </c>
      <c r="J4" s="128">
        <v>1</v>
      </c>
      <c r="AB4" s="142"/>
    </row>
    <row r="5" spans="1:41">
      <c r="B5" s="128" t="s">
        <v>436</v>
      </c>
      <c r="C5" s="128" t="s">
        <v>317</v>
      </c>
      <c r="D5" s="128" t="s">
        <v>396</v>
      </c>
      <c r="E5" s="128" t="s">
        <v>396</v>
      </c>
      <c r="F5" s="128" t="s">
        <v>396</v>
      </c>
      <c r="G5" s="128" t="s">
        <v>396</v>
      </c>
      <c r="H5" s="128" t="s">
        <v>396</v>
      </c>
      <c r="I5" s="128">
        <v>0</v>
      </c>
      <c r="J5" s="128">
        <v>1</v>
      </c>
      <c r="AB5" s="142"/>
    </row>
    <row r="6" spans="1:41">
      <c r="B6" s="128" t="s">
        <v>436</v>
      </c>
      <c r="C6" s="128" t="s">
        <v>316</v>
      </c>
      <c r="D6" s="128" t="s">
        <v>396</v>
      </c>
      <c r="E6" s="128" t="s">
        <v>396</v>
      </c>
      <c r="F6" s="128" t="s">
        <v>396</v>
      </c>
      <c r="G6" s="128" t="s">
        <v>396</v>
      </c>
      <c r="H6" s="128" t="s">
        <v>396</v>
      </c>
      <c r="I6" s="128">
        <v>0</v>
      </c>
      <c r="J6" s="128">
        <v>1</v>
      </c>
      <c r="AB6" s="142"/>
    </row>
    <row r="7" spans="1:41">
      <c r="B7" s="128" t="s">
        <v>436</v>
      </c>
      <c r="C7" s="128" t="s">
        <v>315</v>
      </c>
      <c r="D7" s="128" t="s">
        <v>396</v>
      </c>
      <c r="E7" s="128" t="s">
        <v>396</v>
      </c>
      <c r="F7" s="128" t="s">
        <v>396</v>
      </c>
      <c r="G7" s="128" t="s">
        <v>396</v>
      </c>
      <c r="H7" s="128" t="s">
        <v>396</v>
      </c>
      <c r="I7" s="128">
        <v>0</v>
      </c>
      <c r="J7" s="128">
        <v>1</v>
      </c>
      <c r="AB7" s="142"/>
    </row>
    <row r="8" spans="1:41">
      <c r="B8" s="128" t="s">
        <v>436</v>
      </c>
      <c r="C8" s="128" t="s">
        <v>313</v>
      </c>
      <c r="D8" s="128" t="s">
        <v>396</v>
      </c>
      <c r="E8" s="128" t="s">
        <v>396</v>
      </c>
      <c r="F8" s="128" t="s">
        <v>396</v>
      </c>
      <c r="G8" s="128" t="s">
        <v>396</v>
      </c>
      <c r="H8" s="128" t="s">
        <v>396</v>
      </c>
      <c r="I8" s="128">
        <v>0</v>
      </c>
      <c r="J8" s="128">
        <v>1</v>
      </c>
      <c r="AB8" s="142"/>
    </row>
    <row r="9" spans="1:41">
      <c r="B9" s="128" t="s">
        <v>435</v>
      </c>
      <c r="C9" s="128" t="s">
        <v>422</v>
      </c>
      <c r="D9" s="128" t="s">
        <v>396</v>
      </c>
      <c r="E9" s="128" t="s">
        <v>434</v>
      </c>
      <c r="F9" s="128" t="s">
        <v>396</v>
      </c>
      <c r="G9" s="128" t="s">
        <v>432</v>
      </c>
      <c r="H9" s="128" t="s">
        <v>396</v>
      </c>
      <c r="I9" s="128">
        <v>0</v>
      </c>
      <c r="J9" s="128">
        <v>1</v>
      </c>
      <c r="AB9" s="142"/>
    </row>
    <row r="10" spans="1:41">
      <c r="B10" s="128" t="s">
        <v>435</v>
      </c>
      <c r="C10" s="128" t="s">
        <v>421</v>
      </c>
      <c r="D10" s="128" t="s">
        <v>396</v>
      </c>
      <c r="E10" s="128" t="s">
        <v>434</v>
      </c>
      <c r="F10" s="128" t="s">
        <v>396</v>
      </c>
      <c r="G10" s="128" t="s">
        <v>432</v>
      </c>
      <c r="H10" s="128" t="s">
        <v>396</v>
      </c>
      <c r="I10" s="128">
        <v>0</v>
      </c>
      <c r="J10" s="128">
        <v>1</v>
      </c>
      <c r="AB10" s="142"/>
    </row>
    <row r="11" spans="1:41">
      <c r="B11" s="128" t="s">
        <v>435</v>
      </c>
      <c r="C11" s="128" t="s">
        <v>420</v>
      </c>
      <c r="D11" s="128" t="s">
        <v>396</v>
      </c>
      <c r="E11" s="128" t="s">
        <v>434</v>
      </c>
      <c r="F11" s="128" t="s">
        <v>396</v>
      </c>
      <c r="G11" s="128" t="s">
        <v>432</v>
      </c>
      <c r="H11" s="128" t="s">
        <v>396</v>
      </c>
      <c r="I11" s="128">
        <v>0</v>
      </c>
      <c r="J11" s="128">
        <v>1</v>
      </c>
      <c r="AB11" s="142"/>
    </row>
    <row r="12" spans="1:41">
      <c r="B12" s="128" t="s">
        <v>435</v>
      </c>
      <c r="C12" s="128" t="s">
        <v>419</v>
      </c>
      <c r="D12" s="128" t="s">
        <v>396</v>
      </c>
      <c r="E12" s="128" t="s">
        <v>434</v>
      </c>
      <c r="F12" s="128" t="s">
        <v>396</v>
      </c>
      <c r="G12" s="128" t="s">
        <v>432</v>
      </c>
      <c r="H12" s="128" t="s">
        <v>396</v>
      </c>
      <c r="I12" s="128">
        <v>0</v>
      </c>
      <c r="J12" s="128">
        <v>1</v>
      </c>
      <c r="AB12" s="142"/>
    </row>
    <row r="13" spans="1:41">
      <c r="B13" s="128" t="s">
        <v>455</v>
      </c>
      <c r="C13" s="128" t="s">
        <v>396</v>
      </c>
      <c r="D13" s="128" t="s">
        <v>384</v>
      </c>
      <c r="E13" s="128" t="s">
        <v>396</v>
      </c>
      <c r="F13" s="128" t="s">
        <v>396</v>
      </c>
      <c r="G13" s="128" t="s">
        <v>396</v>
      </c>
      <c r="H13" s="128" t="s">
        <v>396</v>
      </c>
      <c r="I13" s="128">
        <v>0</v>
      </c>
      <c r="J13" s="146">
        <f>'NMM data'!E6</f>
        <v>3.2959999999999998</v>
      </c>
      <c r="K13" s="132">
        <v>4.5590000000000002</v>
      </c>
      <c r="L13" s="132">
        <v>5.8220999999999998</v>
      </c>
      <c r="M13" s="132">
        <v>7.0850999999999997</v>
      </c>
      <c r="N13" s="132">
        <v>8.3482000000000003</v>
      </c>
      <c r="O13" s="144">
        <f>'NMM data'!M6</f>
        <v>9.6111784370000013</v>
      </c>
      <c r="AB13" s="142"/>
    </row>
    <row r="14" spans="1:41">
      <c r="B14" s="128" t="s">
        <v>455</v>
      </c>
      <c r="C14" s="128" t="s">
        <v>396</v>
      </c>
      <c r="D14" s="128" t="s">
        <v>411</v>
      </c>
      <c r="E14" s="128" t="s">
        <v>396</v>
      </c>
      <c r="F14" s="128" t="s">
        <v>396</v>
      </c>
      <c r="G14" s="128" t="s">
        <v>396</v>
      </c>
      <c r="H14" s="128" t="s">
        <v>396</v>
      </c>
      <c r="I14" s="128">
        <v>0</v>
      </c>
      <c r="J14" s="139">
        <f>'NMM data'!E5</f>
        <v>14.27</v>
      </c>
      <c r="K14" s="132">
        <v>14.368</v>
      </c>
      <c r="L14" s="132">
        <v>14.465999999999999</v>
      </c>
      <c r="M14" s="132">
        <v>14.564</v>
      </c>
      <c r="N14" s="132">
        <v>14.662000000000001</v>
      </c>
      <c r="O14" s="144">
        <f>'NMM data'!M5</f>
        <v>14.759960880300349</v>
      </c>
      <c r="AB14" s="142"/>
    </row>
    <row r="15" spans="1:41">
      <c r="B15" s="128" t="s">
        <v>455</v>
      </c>
      <c r="C15" s="128" t="s">
        <v>396</v>
      </c>
      <c r="D15" s="128" t="s">
        <v>378</v>
      </c>
      <c r="E15" s="128" t="s">
        <v>396</v>
      </c>
      <c r="F15" s="128" t="s">
        <v>396</v>
      </c>
      <c r="G15" s="128" t="s">
        <v>396</v>
      </c>
      <c r="H15" s="128" t="s">
        <v>396</v>
      </c>
      <c r="I15" s="128">
        <v>0</v>
      </c>
      <c r="J15" s="139">
        <f>'NMM data'!E7</f>
        <v>1.27</v>
      </c>
      <c r="K15" s="145">
        <f>J15+($O15-$J15)/5</f>
        <v>1.2484871200000001</v>
      </c>
      <c r="L15" s="145">
        <f>K15+($O15-$J15)/5</f>
        <v>1.2269742400000001</v>
      </c>
      <c r="M15" s="145">
        <f>L15+($O15-$J15)/5</f>
        <v>1.2054613600000001</v>
      </c>
      <c r="N15" s="145">
        <f>M15+($O15-$J15)/5</f>
        <v>1.1839484800000002</v>
      </c>
      <c r="O15" s="140">
        <f>'NMM data'!M7</f>
        <v>1.1624356</v>
      </c>
      <c r="AB15" s="142"/>
    </row>
    <row r="16" spans="1:41">
      <c r="B16" s="128" t="s">
        <v>455</v>
      </c>
      <c r="C16" s="128" t="s">
        <v>396</v>
      </c>
      <c r="D16" s="128" t="s">
        <v>377</v>
      </c>
      <c r="E16" s="128" t="s">
        <v>396</v>
      </c>
      <c r="F16" s="128" t="s">
        <v>396</v>
      </c>
      <c r="G16" s="128" t="s">
        <v>396</v>
      </c>
      <c r="H16" s="128" t="s">
        <v>396</v>
      </c>
      <c r="I16" s="128">
        <v>0</v>
      </c>
      <c r="J16" s="140">
        <f>'NMM data'!E8</f>
        <v>1.2</v>
      </c>
      <c r="K16" s="145">
        <f>J16+($M$16-$J$16)/3</f>
        <v>1.1733333333333333</v>
      </c>
      <c r="L16" s="145">
        <f>K16+($M$16-$J$16)/3</f>
        <v>1.1466666666666667</v>
      </c>
      <c r="M16" s="128">
        <v>1.1200000000000001</v>
      </c>
      <c r="N16" s="128">
        <f>M16</f>
        <v>1.1200000000000001</v>
      </c>
      <c r="O16" s="144">
        <f>'NMM data'!M8</f>
        <v>1.3591716472036741</v>
      </c>
      <c r="AB16" s="142"/>
    </row>
    <row r="17" spans="2:41">
      <c r="B17" s="128" t="s">
        <v>433</v>
      </c>
      <c r="C17" s="128" t="s">
        <v>330</v>
      </c>
      <c r="D17" s="128" t="s">
        <v>396</v>
      </c>
      <c r="E17" s="128" t="s">
        <v>384</v>
      </c>
      <c r="F17" s="128" t="s">
        <v>375</v>
      </c>
      <c r="G17" s="128" t="s">
        <v>432</v>
      </c>
      <c r="H17" s="128" t="s">
        <v>396</v>
      </c>
      <c r="I17" s="128">
        <f>IF(pamsindex,3,0)</f>
        <v>0</v>
      </c>
      <c r="J17" s="140">
        <f>'NMM data'!I14</f>
        <v>3.3380936635943899</v>
      </c>
      <c r="K17" s="139"/>
      <c r="L17" s="139"/>
      <c r="M17" s="140">
        <f>J17</f>
        <v>3.3380936635943899</v>
      </c>
      <c r="N17" s="139"/>
      <c r="O17" s="139">
        <f>'NMM data'!M14</f>
        <v>1.4815544687772495</v>
      </c>
      <c r="P17" s="139"/>
      <c r="Q17" s="139"/>
      <c r="R17" s="139"/>
      <c r="S17" s="139"/>
      <c r="T17" s="139"/>
      <c r="U17" s="139"/>
      <c r="V17" s="139"/>
      <c r="W17" s="139"/>
      <c r="X17" s="139"/>
      <c r="Y17" s="139"/>
      <c r="Z17" s="139"/>
      <c r="AA17" s="139"/>
      <c r="AB17" s="139" t="str">
        <f>IF(pamsindex,M17*(1+'PAMS levers'!$C$9),"")</f>
        <v/>
      </c>
      <c r="AO17" s="128" t="str">
        <f>AB17</f>
        <v/>
      </c>
    </row>
    <row r="18" spans="2:41">
      <c r="B18" s="128" t="s">
        <v>433</v>
      </c>
      <c r="C18" s="128" t="s">
        <v>374</v>
      </c>
      <c r="D18" s="128" t="s">
        <v>396</v>
      </c>
      <c r="E18" s="128" t="s">
        <v>372</v>
      </c>
      <c r="F18" s="128" t="s">
        <v>373</v>
      </c>
      <c r="G18" s="128" t="s">
        <v>432</v>
      </c>
      <c r="H18" s="128" t="s">
        <v>396</v>
      </c>
      <c r="I18" s="128">
        <v>0</v>
      </c>
      <c r="J18" s="140">
        <f>'NMM data'!I15</f>
        <v>1.6690468317971949</v>
      </c>
      <c r="O18" s="139">
        <f>'NMM data'!M15</f>
        <v>1</v>
      </c>
      <c r="AB18" s="142"/>
    </row>
    <row r="19" spans="2:41">
      <c r="B19" s="128" t="s">
        <v>433</v>
      </c>
      <c r="C19" s="128" t="s">
        <v>328</v>
      </c>
      <c r="D19" s="128" t="s">
        <v>396</v>
      </c>
      <c r="E19" s="128" t="s">
        <v>384</v>
      </c>
      <c r="F19" s="128" t="s">
        <v>371</v>
      </c>
      <c r="G19" s="128" t="s">
        <v>432</v>
      </c>
      <c r="H19" s="128" t="s">
        <v>396</v>
      </c>
      <c r="I19" s="128">
        <f>IF(pamsindex,3,0)</f>
        <v>0</v>
      </c>
      <c r="J19" s="140">
        <f>'NMM data'!I16</f>
        <v>5.0071404953915852</v>
      </c>
      <c r="K19" s="139"/>
      <c r="L19" s="139"/>
      <c r="M19" s="140">
        <f>J19</f>
        <v>5.0071404953915852</v>
      </c>
      <c r="N19" s="139"/>
      <c r="O19" s="139">
        <f>'NMM data'!M16</f>
        <v>2.2223317031658745</v>
      </c>
      <c r="P19" s="139"/>
      <c r="Q19" s="139"/>
      <c r="R19" s="139"/>
      <c r="S19" s="139"/>
      <c r="T19" s="139"/>
      <c r="U19" s="139"/>
      <c r="V19" s="139"/>
      <c r="W19" s="139"/>
      <c r="X19" s="139"/>
      <c r="Y19" s="139"/>
      <c r="Z19" s="139"/>
      <c r="AA19" s="139"/>
      <c r="AB19" s="139" t="str">
        <f>IF(pamsindex,M19*(1+'PAMS levers'!$C$9),"")</f>
        <v/>
      </c>
      <c r="AO19" s="128" t="str">
        <f>AB19</f>
        <v/>
      </c>
    </row>
    <row r="20" spans="2:41">
      <c r="B20" s="128" t="s">
        <v>433</v>
      </c>
      <c r="C20" s="128" t="s">
        <v>370</v>
      </c>
      <c r="D20" s="128" t="s">
        <v>396</v>
      </c>
      <c r="E20" s="128" t="s">
        <v>364</v>
      </c>
      <c r="F20" s="128" t="s">
        <v>369</v>
      </c>
      <c r="G20" s="128" t="s">
        <v>432</v>
      </c>
      <c r="H20" s="128" t="s">
        <v>396</v>
      </c>
      <c r="I20" s="128">
        <v>0</v>
      </c>
      <c r="J20" s="140">
        <f>'NMM data'!I17</f>
        <v>1</v>
      </c>
      <c r="O20" s="139">
        <f>'NMM data'!M17</f>
        <v>1</v>
      </c>
      <c r="AB20" s="142"/>
    </row>
    <row r="21" spans="2:41">
      <c r="B21" s="128" t="s">
        <v>433</v>
      </c>
      <c r="C21" s="128" t="s">
        <v>335</v>
      </c>
      <c r="D21" s="128" t="s">
        <v>396</v>
      </c>
      <c r="E21" s="128" t="s">
        <v>383</v>
      </c>
      <c r="F21" s="128" t="s">
        <v>368</v>
      </c>
      <c r="G21" s="128" t="s">
        <v>432</v>
      </c>
      <c r="H21" s="128" t="s">
        <v>396</v>
      </c>
      <c r="I21" s="128">
        <v>0</v>
      </c>
      <c r="J21" s="140">
        <f>'NMM data'!I18</f>
        <v>5</v>
      </c>
      <c r="O21" s="139">
        <f>'NMM data'!M18</f>
        <v>4.17130288071096</v>
      </c>
      <c r="AB21" s="142"/>
    </row>
    <row r="22" spans="2:41">
      <c r="B22" s="128" t="s">
        <v>433</v>
      </c>
      <c r="C22" s="128" t="s">
        <v>334</v>
      </c>
      <c r="D22" s="128" t="s">
        <v>396</v>
      </c>
      <c r="E22" s="128" t="s">
        <v>382</v>
      </c>
      <c r="F22" s="128" t="s">
        <v>367</v>
      </c>
      <c r="G22" s="128" t="s">
        <v>432</v>
      </c>
      <c r="H22" s="128" t="s">
        <v>396</v>
      </c>
      <c r="I22" s="128">
        <v>0</v>
      </c>
      <c r="J22" s="140">
        <f>'NMM data'!I19</f>
        <v>3.6</v>
      </c>
      <c r="O22" s="139">
        <f>'NMM data'!M19</f>
        <v>3.1034515746302271</v>
      </c>
      <c r="AB22" s="142"/>
    </row>
    <row r="23" spans="2:41">
      <c r="B23" s="128" t="s">
        <v>433</v>
      </c>
      <c r="C23" s="128" t="s">
        <v>322</v>
      </c>
      <c r="D23" s="128" t="s">
        <v>396</v>
      </c>
      <c r="E23" s="128" t="s">
        <v>381</v>
      </c>
      <c r="F23" s="128" t="s">
        <v>366</v>
      </c>
      <c r="G23" s="128" t="s">
        <v>432</v>
      </c>
      <c r="H23" s="128" t="s">
        <v>396</v>
      </c>
      <c r="I23" s="128">
        <v>0</v>
      </c>
      <c r="J23" s="140">
        <f>'NMM data'!I20</f>
        <v>3</v>
      </c>
      <c r="M23" s="132"/>
      <c r="O23" s="139">
        <f>'NMM data'!M20</f>
        <v>3</v>
      </c>
      <c r="AB23" s="142"/>
    </row>
    <row r="24" spans="2:41">
      <c r="B24" s="128" t="s">
        <v>433</v>
      </c>
      <c r="C24" s="128" t="s">
        <v>333</v>
      </c>
      <c r="D24" s="128" t="s">
        <v>396</v>
      </c>
      <c r="E24" s="128" t="s">
        <v>380</v>
      </c>
      <c r="F24" s="128" t="s">
        <v>365</v>
      </c>
      <c r="G24" s="128" t="s">
        <v>432</v>
      </c>
      <c r="H24" s="128" t="s">
        <v>396</v>
      </c>
      <c r="I24" s="128">
        <v>0</v>
      </c>
      <c r="J24" s="140">
        <f>'NMM data'!I21</f>
        <v>3.7</v>
      </c>
      <c r="O24" s="139">
        <f>'NMM data'!M21</f>
        <v>3.3825192379376992</v>
      </c>
      <c r="AB24" s="142"/>
    </row>
    <row r="25" spans="2:41">
      <c r="B25" s="128" t="s">
        <v>433</v>
      </c>
      <c r="C25" s="128" t="s">
        <v>319</v>
      </c>
      <c r="D25" s="128" t="s">
        <v>396</v>
      </c>
      <c r="E25" s="128" t="s">
        <v>379</v>
      </c>
      <c r="F25" s="128" t="s">
        <v>363</v>
      </c>
      <c r="G25" s="128" t="s">
        <v>432</v>
      </c>
      <c r="H25" s="128" t="s">
        <v>396</v>
      </c>
      <c r="I25" s="128">
        <v>0</v>
      </c>
      <c r="J25" s="140">
        <f>'NMM data'!I22</f>
        <v>3.1</v>
      </c>
      <c r="M25" s="132"/>
      <c r="O25" s="139">
        <f>'NMM data'!M22</f>
        <v>3.1</v>
      </c>
      <c r="AB25" s="142"/>
    </row>
    <row r="26" spans="2:41">
      <c r="B26" s="128" t="s">
        <v>433</v>
      </c>
      <c r="C26" s="128" t="s">
        <v>317</v>
      </c>
      <c r="D26" s="128" t="s">
        <v>396</v>
      </c>
      <c r="E26" s="128" t="s">
        <v>378</v>
      </c>
      <c r="F26" s="128" t="s">
        <v>361</v>
      </c>
      <c r="G26" s="128" t="s">
        <v>432</v>
      </c>
      <c r="H26" s="128" t="s">
        <v>396</v>
      </c>
      <c r="I26" s="128">
        <v>0</v>
      </c>
      <c r="J26" s="140">
        <f>'NMM data'!I23</f>
        <v>5</v>
      </c>
      <c r="K26" s="139"/>
      <c r="L26" s="139"/>
      <c r="M26" s="140">
        <f>J26</f>
        <v>5</v>
      </c>
      <c r="N26" s="139"/>
      <c r="O26" s="139">
        <f>'NMM data'!M23</f>
        <v>5</v>
      </c>
      <c r="P26" s="139"/>
      <c r="Q26" s="140">
        <f>O26</f>
        <v>5</v>
      </c>
      <c r="R26" s="140" t="str">
        <f>IF(AND(wastePAM,pamsindex),$Q$26*'PAMS levers'!E30,"")</f>
        <v/>
      </c>
      <c r="W26" s="140" t="str">
        <f>IF(AND(wastePAM,pamsindex),$Q$26*'PAMS levers'!F30,"")</f>
        <v/>
      </c>
      <c r="Z26" s="139"/>
      <c r="AA26" s="139"/>
      <c r="AB26" s="140" t="str">
        <f>IF(AND(wastePAM,pamsindex),$Q$26*'PAMS levers'!G30,"")</f>
        <v/>
      </c>
      <c r="AG26" s="140" t="str">
        <f>IF(AND(wastePAM,pamsindex),$Q$26*'PAMS levers'!H30,"")</f>
        <v/>
      </c>
      <c r="AL26" s="140" t="str">
        <f>IF(AND(wastePAM,pamsindex),$Q$26*'PAMS levers'!I30,"")</f>
        <v/>
      </c>
      <c r="AM26" s="140" t="str">
        <f>IF(AND(wastePAM,pamsindex),$Q$26*'PAMS levers'!J30,"")</f>
        <v/>
      </c>
      <c r="AN26" s="140" t="str">
        <f>IF(AND(wastePAM,pamsindex),$Q$26*'PAMS levers'!K30,"")</f>
        <v/>
      </c>
      <c r="AO26" s="132" t="str">
        <f>AN26</f>
        <v/>
      </c>
    </row>
    <row r="27" spans="2:41">
      <c r="B27" s="128" t="s">
        <v>433</v>
      </c>
      <c r="C27" s="128" t="s">
        <v>360</v>
      </c>
      <c r="D27" s="128" t="s">
        <v>396</v>
      </c>
      <c r="E27" s="128" t="s">
        <v>358</v>
      </c>
      <c r="F27" s="128" t="s">
        <v>359</v>
      </c>
      <c r="G27" s="128" t="s">
        <v>432</v>
      </c>
      <c r="H27" s="128" t="s">
        <v>396</v>
      </c>
      <c r="I27" s="128">
        <v>0</v>
      </c>
      <c r="J27" s="140">
        <f>'NMM data'!I24</f>
        <v>1</v>
      </c>
      <c r="O27" s="139">
        <f>'NMM data'!M24</f>
        <v>1</v>
      </c>
      <c r="AB27" s="142"/>
    </row>
    <row r="28" spans="2:41">
      <c r="B28" s="128" t="s">
        <v>433</v>
      </c>
      <c r="C28" s="128" t="s">
        <v>316</v>
      </c>
      <c r="D28" s="128" t="s">
        <v>396</v>
      </c>
      <c r="E28" s="128" t="s">
        <v>378</v>
      </c>
      <c r="F28" s="128" t="s">
        <v>357</v>
      </c>
      <c r="G28" s="128" t="s">
        <v>432</v>
      </c>
      <c r="H28" s="128" t="s">
        <v>396</v>
      </c>
      <c r="I28" s="128">
        <v>0</v>
      </c>
      <c r="J28" s="140">
        <f>'NMM data'!I25</f>
        <v>7</v>
      </c>
      <c r="K28" s="139"/>
      <c r="L28" s="139"/>
      <c r="M28" s="140">
        <f>J28</f>
        <v>7</v>
      </c>
      <c r="N28" s="139"/>
      <c r="O28" s="139">
        <f>'NMM data'!M25</f>
        <v>6.3028394130393117</v>
      </c>
      <c r="P28" s="139"/>
      <c r="Q28" s="140">
        <f>O28</f>
        <v>6.3028394130393117</v>
      </c>
      <c r="R28" s="140" t="str">
        <f>IF(AND(wastePAM,pamsindex),$Q$28*'PAMS levers'!E30,"")</f>
        <v/>
      </c>
      <c r="W28" s="140" t="str">
        <f>IF(AND(wastePAM,pamsindex),$Q$28*'PAMS levers'!F30,"")</f>
        <v/>
      </c>
      <c r="AB28" s="140" t="str">
        <f>IF(AND(wastePAM,pamsindex),$Q$28*'PAMS levers'!G30,"")</f>
        <v/>
      </c>
      <c r="AG28" s="140" t="str">
        <f>IF(AND(wastePAM,pamsindex),$Q$28*'PAMS levers'!H30,"")</f>
        <v/>
      </c>
      <c r="AL28" s="140" t="str">
        <f>IF(AND(wastePAM,pamsindex),$Q$28*'PAMS levers'!I30,"")</f>
        <v/>
      </c>
      <c r="AM28" s="140" t="str">
        <f>IF(AND(wastePAM,pamsindex),$Q$28*'PAMS levers'!J30,"")</f>
        <v/>
      </c>
      <c r="AN28" s="140" t="str">
        <f>IF(AND(wastePAM,pamsindex),$Q$28*'PAMS levers'!K30,"")</f>
        <v/>
      </c>
    </row>
    <row r="29" spans="2:41">
      <c r="B29" s="128" t="s">
        <v>433</v>
      </c>
      <c r="C29" s="128" t="s">
        <v>315</v>
      </c>
      <c r="D29" s="128" t="s">
        <v>396</v>
      </c>
      <c r="E29" s="128" t="s">
        <v>377</v>
      </c>
      <c r="F29" s="128" t="s">
        <v>356</v>
      </c>
      <c r="G29" s="128" t="s">
        <v>432</v>
      </c>
      <c r="H29" s="128" t="s">
        <v>396</v>
      </c>
      <c r="I29" s="128">
        <f>IF(pamsindex,5,0)</f>
        <v>0</v>
      </c>
      <c r="J29" s="140">
        <f>'NMM data'!I26</f>
        <v>2.2178002849887148</v>
      </c>
      <c r="K29" s="139"/>
      <c r="L29" s="139"/>
      <c r="M29" s="140">
        <f>J29</f>
        <v>2.2178002849887148</v>
      </c>
      <c r="N29" s="139"/>
      <c r="O29" s="139">
        <f>'NMM data'!M26</f>
        <v>2.2178002849887148</v>
      </c>
      <c r="P29" s="139"/>
      <c r="Q29" s="139"/>
      <c r="R29" s="139"/>
      <c r="S29" s="139"/>
      <c r="T29" s="139"/>
      <c r="U29" s="139"/>
      <c r="V29" s="139"/>
      <c r="W29" s="139"/>
      <c r="X29" s="139"/>
      <c r="Y29" s="139"/>
      <c r="Z29" s="139"/>
      <c r="AA29" s="139"/>
      <c r="AB29" s="139" t="str">
        <f>IF(pamsindex,M29*(1+'PAMS levers'!$C$9),"")</f>
        <v/>
      </c>
      <c r="AN29" s="128" t="str">
        <f>AB29</f>
        <v/>
      </c>
      <c r="AO29" s="128" t="str">
        <f>AB29</f>
        <v/>
      </c>
    </row>
    <row r="30" spans="2:41">
      <c r="B30" s="128" t="s">
        <v>433</v>
      </c>
      <c r="C30" s="128" t="s">
        <v>352</v>
      </c>
      <c r="D30" s="128" t="s">
        <v>396</v>
      </c>
      <c r="E30" s="128" t="s">
        <v>348</v>
      </c>
      <c r="F30" s="128" t="s">
        <v>350</v>
      </c>
      <c r="G30" s="128" t="s">
        <v>432</v>
      </c>
      <c r="H30" s="128" t="s">
        <v>396</v>
      </c>
      <c r="I30" s="128">
        <v>0</v>
      </c>
      <c r="J30" s="140">
        <f>'NMM data'!I27</f>
        <v>1</v>
      </c>
      <c r="O30" s="139">
        <f>'NMM data'!M27</f>
        <v>1</v>
      </c>
      <c r="AB30" s="142"/>
    </row>
    <row r="31" spans="2:41">
      <c r="B31" s="128" t="s">
        <v>433</v>
      </c>
      <c r="C31" s="128" t="s">
        <v>313</v>
      </c>
      <c r="D31" s="128" t="s">
        <v>396</v>
      </c>
      <c r="E31" s="128" t="s">
        <v>377</v>
      </c>
      <c r="F31" s="128" t="s">
        <v>347</v>
      </c>
      <c r="G31" s="128" t="s">
        <v>432</v>
      </c>
      <c r="H31" s="128" t="s">
        <v>396</v>
      </c>
      <c r="I31" s="128">
        <f>IF(pamsindex,5,0)</f>
        <v>0</v>
      </c>
      <c r="J31" s="140">
        <f>'NMM data'!I28</f>
        <v>2.7142534868585733</v>
      </c>
      <c r="K31" s="139"/>
      <c r="L31" s="139"/>
      <c r="M31" s="140">
        <f>J31</f>
        <v>2.7142534868585733</v>
      </c>
      <c r="N31" s="139"/>
      <c r="O31" s="139">
        <f>'NMM data'!M28</f>
        <v>2.7142534868585733</v>
      </c>
      <c r="P31" s="139"/>
      <c r="Q31" s="139"/>
      <c r="R31" s="139"/>
      <c r="S31" s="139"/>
      <c r="T31" s="139"/>
      <c r="U31" s="139"/>
      <c r="V31" s="139"/>
      <c r="W31" s="139"/>
      <c r="X31" s="139"/>
      <c r="Y31" s="139"/>
      <c r="Z31" s="139"/>
      <c r="AA31" s="139"/>
      <c r="AB31" s="139" t="str">
        <f>IF(pamsindex,M31*(1+'PAMS levers'!$C$9),"")</f>
        <v/>
      </c>
      <c r="AN31" s="128" t="str">
        <f>AB31</f>
        <v/>
      </c>
      <c r="AO31" s="128" t="str">
        <f>AB31</f>
        <v/>
      </c>
    </row>
    <row r="32" spans="2:41">
      <c r="B32" s="128" t="s">
        <v>376</v>
      </c>
      <c r="C32" s="128" t="s">
        <v>330</v>
      </c>
      <c r="D32" s="128" t="s">
        <v>372</v>
      </c>
      <c r="E32" s="128" t="s">
        <v>375</v>
      </c>
      <c r="F32" s="128" t="s">
        <v>396</v>
      </c>
      <c r="G32" s="128" t="s">
        <v>432</v>
      </c>
      <c r="H32" s="128" t="s">
        <v>362</v>
      </c>
      <c r="I32" s="128">
        <v>3</v>
      </c>
      <c r="J32" s="139">
        <f>'NMM data'!I32</f>
        <v>0.95</v>
      </c>
      <c r="O32" s="139">
        <f>'NMM data'!M32</f>
        <v>0.98</v>
      </c>
      <c r="AB32" s="142"/>
    </row>
    <row r="33" spans="2:40">
      <c r="B33" s="128" t="s">
        <v>376</v>
      </c>
      <c r="C33" s="128" t="s">
        <v>330</v>
      </c>
      <c r="D33" s="128" t="s">
        <v>344</v>
      </c>
      <c r="E33" s="128" t="s">
        <v>375</v>
      </c>
      <c r="F33" s="128" t="s">
        <v>396</v>
      </c>
      <c r="G33" s="128" t="s">
        <v>432</v>
      </c>
      <c r="H33" s="128" t="s">
        <v>362</v>
      </c>
      <c r="I33" s="128">
        <v>3</v>
      </c>
      <c r="J33" s="139">
        <f>'NMM data'!I33</f>
        <v>0.05</v>
      </c>
      <c r="O33" s="139">
        <f>'NMM data'!M33</f>
        <v>0.02</v>
      </c>
      <c r="AB33" s="142"/>
    </row>
    <row r="34" spans="2:40">
      <c r="B34" s="128" t="s">
        <v>376</v>
      </c>
      <c r="C34" s="128" t="s">
        <v>374</v>
      </c>
      <c r="D34" s="128" t="s">
        <v>355</v>
      </c>
      <c r="E34" s="128" t="s">
        <v>373</v>
      </c>
      <c r="F34" s="128" t="s">
        <v>396</v>
      </c>
      <c r="G34" s="128" t="s">
        <v>432</v>
      </c>
      <c r="H34" s="128" t="s">
        <v>349</v>
      </c>
      <c r="I34" s="128">
        <v>3</v>
      </c>
      <c r="J34" s="139">
        <f>'NMM data'!I34</f>
        <v>0</v>
      </c>
      <c r="O34" s="139">
        <f>'NMM data'!M34</f>
        <v>0</v>
      </c>
      <c r="AB34" s="142"/>
    </row>
    <row r="35" spans="2:40">
      <c r="B35" s="128" t="s">
        <v>376</v>
      </c>
      <c r="C35" s="128" t="s">
        <v>374</v>
      </c>
      <c r="D35" s="128" t="s">
        <v>355</v>
      </c>
      <c r="E35" s="128" t="s">
        <v>373</v>
      </c>
      <c r="F35" s="128" t="s">
        <v>396</v>
      </c>
      <c r="G35" s="128" t="s">
        <v>432</v>
      </c>
      <c r="H35" s="128" t="s">
        <v>346</v>
      </c>
      <c r="I35" s="128">
        <v>3</v>
      </c>
      <c r="J35" s="139">
        <f>'NMM data'!I35</f>
        <v>0</v>
      </c>
      <c r="O35" s="139">
        <f>'NMM data'!M35</f>
        <v>0</v>
      </c>
      <c r="AB35" s="128">
        <f>R34*2</f>
        <v>0</v>
      </c>
    </row>
    <row r="36" spans="2:40">
      <c r="B36" s="128" t="s">
        <v>376</v>
      </c>
      <c r="C36" s="128" t="s">
        <v>374</v>
      </c>
      <c r="D36" s="128" t="s">
        <v>354</v>
      </c>
      <c r="E36" s="128" t="s">
        <v>373</v>
      </c>
      <c r="F36" s="128" t="s">
        <v>396</v>
      </c>
      <c r="G36" s="128" t="s">
        <v>432</v>
      </c>
      <c r="H36" s="128" t="s">
        <v>349</v>
      </c>
      <c r="I36" s="128">
        <v>3</v>
      </c>
      <c r="J36" s="139">
        <f>'NMM data'!I36</f>
        <v>0.60181005208637794</v>
      </c>
      <c r="O36" s="139">
        <f>'NMM data'!M36</f>
        <v>0.95168840170259272</v>
      </c>
      <c r="AB36" s="128">
        <v>0.5</v>
      </c>
      <c r="AN36" s="128">
        <v>0.05</v>
      </c>
    </row>
    <row r="37" spans="2:40">
      <c r="B37" s="128" t="s">
        <v>376</v>
      </c>
      <c r="C37" s="128" t="s">
        <v>374</v>
      </c>
      <c r="D37" s="128" t="s">
        <v>354</v>
      </c>
      <c r="E37" s="128" t="s">
        <v>373</v>
      </c>
      <c r="F37" s="128" t="s">
        <v>396</v>
      </c>
      <c r="G37" s="128" t="s">
        <v>432</v>
      </c>
      <c r="H37" s="128" t="s">
        <v>346</v>
      </c>
      <c r="I37" s="128">
        <v>3</v>
      </c>
      <c r="J37" s="139">
        <f>'NMM data'!I37</f>
        <v>0.95</v>
      </c>
      <c r="O37" s="139">
        <f>'NMM data'!M37</f>
        <v>0.96120528571961861</v>
      </c>
      <c r="AB37" s="142"/>
    </row>
    <row r="38" spans="2:40">
      <c r="B38" s="128" t="s">
        <v>376</v>
      </c>
      <c r="C38" s="128" t="s">
        <v>374</v>
      </c>
      <c r="D38" s="128" t="s">
        <v>353</v>
      </c>
      <c r="E38" s="128" t="s">
        <v>373</v>
      </c>
      <c r="F38" s="128" t="s">
        <v>396</v>
      </c>
      <c r="G38" s="128" t="s">
        <v>432</v>
      </c>
      <c r="H38" s="128" t="s">
        <v>349</v>
      </c>
      <c r="I38" s="128">
        <v>3</v>
      </c>
      <c r="J38" s="139">
        <f>'NMM data'!I38</f>
        <v>0.39818994791362217</v>
      </c>
      <c r="O38" s="139">
        <f>'NMM data'!M38</f>
        <v>4.7824381851383449E-2</v>
      </c>
      <c r="AB38" s="142"/>
    </row>
    <row r="39" spans="2:40">
      <c r="B39" s="128" t="s">
        <v>376</v>
      </c>
      <c r="C39" s="128" t="s">
        <v>374</v>
      </c>
      <c r="D39" s="128" t="s">
        <v>353</v>
      </c>
      <c r="E39" s="128" t="s">
        <v>373</v>
      </c>
      <c r="F39" s="128" t="s">
        <v>396</v>
      </c>
      <c r="G39" s="128" t="s">
        <v>432</v>
      </c>
      <c r="H39" s="128" t="s">
        <v>346</v>
      </c>
      <c r="I39" s="128">
        <v>3</v>
      </c>
      <c r="J39" s="139">
        <f>'NMM data'!I39</f>
        <v>0.5</v>
      </c>
      <c r="O39" s="139">
        <f>'NMM data'!M39</f>
        <v>4.8780869488411122E-2</v>
      </c>
      <c r="AB39" s="128">
        <v>0.5</v>
      </c>
    </row>
    <row r="40" spans="2:40">
      <c r="B40" s="128" t="s">
        <v>376</v>
      </c>
      <c r="C40" s="128" t="s">
        <v>374</v>
      </c>
      <c r="D40" s="128" t="s">
        <v>351</v>
      </c>
      <c r="E40" s="128" t="s">
        <v>373</v>
      </c>
      <c r="F40" s="128" t="s">
        <v>396</v>
      </c>
      <c r="G40" s="128" t="s">
        <v>432</v>
      </c>
      <c r="H40" s="128" t="s">
        <v>349</v>
      </c>
      <c r="I40" s="128">
        <v>3</v>
      </c>
      <c r="J40" s="139">
        <f>'NMM data'!I40</f>
        <v>0</v>
      </c>
      <c r="O40" s="139">
        <f>'NMM data'!M40</f>
        <v>0</v>
      </c>
      <c r="AB40" s="142"/>
    </row>
    <row r="41" spans="2:40">
      <c r="B41" s="128" t="s">
        <v>376</v>
      </c>
      <c r="C41" s="128" t="s">
        <v>374</v>
      </c>
      <c r="D41" s="128" t="s">
        <v>351</v>
      </c>
      <c r="E41" s="128" t="s">
        <v>373</v>
      </c>
      <c r="F41" s="128" t="s">
        <v>396</v>
      </c>
      <c r="G41" s="128" t="s">
        <v>432</v>
      </c>
      <c r="H41" s="128" t="s">
        <v>346</v>
      </c>
      <c r="I41" s="128">
        <v>3</v>
      </c>
      <c r="J41" s="139">
        <f>'NMM data'!I41</f>
        <v>0</v>
      </c>
      <c r="O41" s="139">
        <f>'NMM data'!M41</f>
        <v>0</v>
      </c>
      <c r="AB41" s="128">
        <v>0.5</v>
      </c>
    </row>
    <row r="42" spans="2:40">
      <c r="B42" s="128" t="s">
        <v>376</v>
      </c>
      <c r="C42" s="128" t="s">
        <v>328</v>
      </c>
      <c r="D42" s="128" t="s">
        <v>372</v>
      </c>
      <c r="E42" s="128" t="s">
        <v>371</v>
      </c>
      <c r="F42" s="128" t="s">
        <v>396</v>
      </c>
      <c r="G42" s="128" t="s">
        <v>432</v>
      </c>
      <c r="H42" s="128" t="s">
        <v>362</v>
      </c>
      <c r="I42" s="128">
        <v>3</v>
      </c>
      <c r="J42" s="143">
        <f>'NMM data'!I42</f>
        <v>0.95</v>
      </c>
      <c r="O42" s="139">
        <f>'NMM data'!M42</f>
        <v>0.982013450553339</v>
      </c>
      <c r="AB42" s="142"/>
    </row>
    <row r="43" spans="2:40">
      <c r="B43" s="128" t="s">
        <v>376</v>
      </c>
      <c r="C43" s="128" t="s">
        <v>328</v>
      </c>
      <c r="D43" s="128" t="s">
        <v>344</v>
      </c>
      <c r="E43" s="128" t="s">
        <v>371</v>
      </c>
      <c r="F43" s="128" t="s">
        <v>396</v>
      </c>
      <c r="G43" s="128" t="s">
        <v>432</v>
      </c>
      <c r="H43" s="128" t="s">
        <v>362</v>
      </c>
      <c r="I43" s="128">
        <v>3</v>
      </c>
      <c r="J43" s="143">
        <f>'NMM data'!I43</f>
        <v>0.05</v>
      </c>
      <c r="O43" s="139">
        <f>'NMM data'!M43</f>
        <v>1.7986549446661004E-2</v>
      </c>
      <c r="AB43" s="142"/>
    </row>
    <row r="44" spans="2:40">
      <c r="B44" s="128" t="s">
        <v>376</v>
      </c>
      <c r="C44" s="128" t="s">
        <v>370</v>
      </c>
      <c r="D44" s="128" t="s">
        <v>427</v>
      </c>
      <c r="E44" s="128" t="s">
        <v>369</v>
      </c>
      <c r="F44" s="128" t="s">
        <v>396</v>
      </c>
      <c r="G44" s="128" t="s">
        <v>432</v>
      </c>
      <c r="H44" s="128" t="s">
        <v>349</v>
      </c>
      <c r="I44" s="128">
        <v>0</v>
      </c>
      <c r="J44" s="143">
        <v>0</v>
      </c>
      <c r="O44" s="139"/>
      <c r="AB44" s="142"/>
    </row>
    <row r="45" spans="2:40">
      <c r="B45" s="128" t="s">
        <v>376</v>
      </c>
      <c r="C45" s="128" t="s">
        <v>370</v>
      </c>
      <c r="D45" s="128" t="s">
        <v>427</v>
      </c>
      <c r="E45" s="128" t="s">
        <v>369</v>
      </c>
      <c r="F45" s="128" t="s">
        <v>396</v>
      </c>
      <c r="G45" s="128" t="s">
        <v>432</v>
      </c>
      <c r="H45" s="128" t="s">
        <v>346</v>
      </c>
      <c r="I45" s="128">
        <v>3</v>
      </c>
      <c r="J45" s="143">
        <f>'NetZero levers'!K42</f>
        <v>7.4023835551407777E-2</v>
      </c>
      <c r="O45" s="143">
        <f>'NetZero levers'!C8</f>
        <v>7.4023835551407777E-2</v>
      </c>
      <c r="P45" s="145"/>
      <c r="Q45" s="145"/>
      <c r="R45" s="145"/>
      <c r="S45" s="145"/>
      <c r="T45" s="145"/>
      <c r="U45" s="145"/>
      <c r="V45" s="145"/>
      <c r="W45" s="145"/>
      <c r="X45" s="145"/>
      <c r="Y45" s="145"/>
      <c r="Z45" s="145"/>
      <c r="AA45" s="145"/>
      <c r="AB45" s="143">
        <f>'NetZero levers'!D8</f>
        <v>0.25706068356195505</v>
      </c>
      <c r="AC45" s="145"/>
      <c r="AD45" s="145"/>
      <c r="AE45" s="145"/>
      <c r="AF45" s="145"/>
      <c r="AG45" s="145"/>
      <c r="AH45" s="145"/>
      <c r="AI45" s="145"/>
      <c r="AJ45" s="145"/>
      <c r="AK45" s="145"/>
      <c r="AL45" s="145"/>
      <c r="AM45" s="145"/>
      <c r="AN45" s="143">
        <f>'NetZero levers'!E8</f>
        <v>0.42306374963692284</v>
      </c>
    </row>
    <row r="46" spans="2:40">
      <c r="B46" s="128" t="s">
        <v>376</v>
      </c>
      <c r="C46" s="128" t="s">
        <v>370</v>
      </c>
      <c r="D46" s="128" t="s">
        <v>355</v>
      </c>
      <c r="E46" s="128" t="s">
        <v>369</v>
      </c>
      <c r="F46" s="128" t="s">
        <v>396</v>
      </c>
      <c r="G46" s="128" t="s">
        <v>432</v>
      </c>
      <c r="H46" s="128" t="s">
        <v>349</v>
      </c>
      <c r="I46" s="128">
        <v>0</v>
      </c>
      <c r="J46" s="128">
        <v>0</v>
      </c>
      <c r="O46" s="145"/>
      <c r="P46" s="145"/>
      <c r="Q46" s="145"/>
      <c r="R46" s="145"/>
      <c r="S46" s="145"/>
      <c r="T46" s="145"/>
      <c r="U46" s="145"/>
      <c r="V46" s="145"/>
      <c r="W46" s="145"/>
      <c r="X46" s="145"/>
      <c r="Y46" s="145"/>
      <c r="Z46" s="145"/>
      <c r="AA46" s="145"/>
      <c r="AB46" s="145"/>
      <c r="AC46" s="145"/>
      <c r="AD46" s="145"/>
      <c r="AE46" s="145"/>
      <c r="AF46" s="145"/>
      <c r="AG46" s="145"/>
      <c r="AH46" s="145"/>
      <c r="AI46" s="145"/>
      <c r="AJ46" s="145"/>
      <c r="AK46" s="145"/>
      <c r="AL46" s="145"/>
      <c r="AM46" s="145"/>
      <c r="AN46" s="145"/>
    </row>
    <row r="47" spans="2:40">
      <c r="B47" s="128" t="s">
        <v>376</v>
      </c>
      <c r="C47" s="128" t="s">
        <v>370</v>
      </c>
      <c r="D47" s="128" t="s">
        <v>355</v>
      </c>
      <c r="E47" s="128" t="s">
        <v>369</v>
      </c>
      <c r="F47" s="128" t="s">
        <v>396</v>
      </c>
      <c r="G47" s="128" t="s">
        <v>432</v>
      </c>
      <c r="H47" s="128" t="s">
        <v>346</v>
      </c>
      <c r="I47" s="128">
        <v>3</v>
      </c>
      <c r="J47" s="143">
        <f>'NetZero levers'!K43</f>
        <v>1.9177254864867502E-2</v>
      </c>
      <c r="O47" s="143">
        <f>'NetZero levers'!C9</f>
        <v>1.9177254864867502E-2</v>
      </c>
      <c r="P47" s="145"/>
      <c r="Q47" s="145"/>
      <c r="R47" s="145"/>
      <c r="S47" s="145"/>
      <c r="T47" s="145"/>
      <c r="U47" s="145"/>
      <c r="V47" s="145"/>
      <c r="W47" s="145"/>
      <c r="X47" s="145"/>
      <c r="Y47" s="145"/>
      <c r="Z47" s="145"/>
      <c r="AA47" s="145"/>
      <c r="AB47" s="143">
        <f>'NetZero levers'!D9</f>
        <v>6.1047027089828815E-2</v>
      </c>
      <c r="AC47" s="145"/>
      <c r="AD47" s="145"/>
      <c r="AE47" s="145"/>
      <c r="AF47" s="145"/>
      <c r="AG47" s="145"/>
      <c r="AH47" s="145"/>
      <c r="AI47" s="145"/>
      <c r="AJ47" s="145"/>
      <c r="AK47" s="145"/>
      <c r="AL47" s="145"/>
      <c r="AM47" s="145"/>
      <c r="AN47" s="143">
        <f>'NetZero levers'!E9</f>
        <v>9.7664326933102341E-2</v>
      </c>
    </row>
    <row r="48" spans="2:40">
      <c r="B48" s="128" t="s">
        <v>376</v>
      </c>
      <c r="C48" s="128" t="s">
        <v>370</v>
      </c>
      <c r="D48" s="128" t="s">
        <v>354</v>
      </c>
      <c r="E48" s="128" t="s">
        <v>369</v>
      </c>
      <c r="F48" s="128" t="s">
        <v>396</v>
      </c>
      <c r="G48" s="128" t="s">
        <v>432</v>
      </c>
      <c r="H48" s="128" t="s">
        <v>349</v>
      </c>
      <c r="I48" s="128">
        <v>3</v>
      </c>
      <c r="J48" s="139">
        <f>'NMM data'!I46</f>
        <v>0.95</v>
      </c>
      <c r="O48" s="139">
        <f>'NMM data'!M46</f>
        <v>0.71332285306249943</v>
      </c>
      <c r="AB48" s="128">
        <v>0.5</v>
      </c>
      <c r="AN48" s="128">
        <v>0</v>
      </c>
    </row>
    <row r="49" spans="2:40">
      <c r="B49" s="128" t="s">
        <v>376</v>
      </c>
      <c r="C49" s="128" t="s">
        <v>370</v>
      </c>
      <c r="D49" s="128" t="s">
        <v>354</v>
      </c>
      <c r="E49" s="128" t="s">
        <v>369</v>
      </c>
      <c r="F49" s="128" t="s">
        <v>396</v>
      </c>
      <c r="G49" s="128" t="s">
        <v>432</v>
      </c>
      <c r="H49" s="128" t="s">
        <v>346</v>
      </c>
      <c r="I49" s="128">
        <v>3</v>
      </c>
      <c r="J49" s="139">
        <f>'NMM data'!I47</f>
        <v>0.95</v>
      </c>
      <c r="O49" s="139">
        <f>'NMM data'!M47</f>
        <v>0.72045608159312446</v>
      </c>
      <c r="AB49" s="142"/>
    </row>
    <row r="50" spans="2:40">
      <c r="B50" s="128" t="s">
        <v>376</v>
      </c>
      <c r="C50" s="128" t="s">
        <v>370</v>
      </c>
      <c r="D50" s="128" t="s">
        <v>353</v>
      </c>
      <c r="E50" s="128" t="s">
        <v>369</v>
      </c>
      <c r="F50" s="128" t="s">
        <v>396</v>
      </c>
      <c r="G50" s="128" t="s">
        <v>432</v>
      </c>
      <c r="H50" s="128" t="s">
        <v>349</v>
      </c>
      <c r="I50" s="128">
        <v>3</v>
      </c>
      <c r="J50" s="139">
        <f>'NMM data'!I48</f>
        <v>0.05</v>
      </c>
      <c r="O50" s="139">
        <f>'NMM data'!M48</f>
        <v>0.28667714693750057</v>
      </c>
      <c r="AB50" s="142"/>
    </row>
    <row r="51" spans="2:40">
      <c r="B51" s="128" t="s">
        <v>376</v>
      </c>
      <c r="C51" s="128" t="s">
        <v>370</v>
      </c>
      <c r="D51" s="128" t="s">
        <v>353</v>
      </c>
      <c r="E51" s="128" t="s">
        <v>369</v>
      </c>
      <c r="F51" s="128" t="s">
        <v>396</v>
      </c>
      <c r="G51" s="128" t="s">
        <v>432</v>
      </c>
      <c r="H51" s="128" t="s">
        <v>346</v>
      </c>
      <c r="I51" s="128">
        <v>3</v>
      </c>
      <c r="J51" s="139">
        <f>'NMM data'!I49</f>
        <v>0.05</v>
      </c>
      <c r="O51" s="139">
        <f>'NMM data'!M49</f>
        <v>0.2895439184068756</v>
      </c>
      <c r="AB51" s="128">
        <v>0.5</v>
      </c>
    </row>
    <row r="52" spans="2:40">
      <c r="B52" s="128" t="s">
        <v>376</v>
      </c>
      <c r="C52" s="128" t="s">
        <v>370</v>
      </c>
      <c r="D52" s="128" t="s">
        <v>351</v>
      </c>
      <c r="E52" s="128" t="s">
        <v>369</v>
      </c>
      <c r="F52" s="128" t="s">
        <v>396</v>
      </c>
      <c r="G52" s="128" t="s">
        <v>432</v>
      </c>
      <c r="H52" s="128" t="s">
        <v>349</v>
      </c>
      <c r="I52" s="128">
        <v>3</v>
      </c>
      <c r="J52" s="139">
        <f>'NMM data'!I50</f>
        <v>0</v>
      </c>
      <c r="O52" s="139">
        <f>'NMM data'!M50</f>
        <v>0</v>
      </c>
      <c r="AB52" s="142"/>
    </row>
    <row r="53" spans="2:40">
      <c r="B53" s="128" t="s">
        <v>376</v>
      </c>
      <c r="C53" s="128" t="s">
        <v>370</v>
      </c>
      <c r="D53" s="128" t="s">
        <v>351</v>
      </c>
      <c r="E53" s="128" t="s">
        <v>369</v>
      </c>
      <c r="F53" s="128" t="s">
        <v>396</v>
      </c>
      <c r="G53" s="128" t="s">
        <v>432</v>
      </c>
      <c r="H53" s="128" t="s">
        <v>346</v>
      </c>
      <c r="I53" s="128">
        <v>3</v>
      </c>
      <c r="J53" s="139">
        <f>'NMM data'!I51</f>
        <v>0</v>
      </c>
      <c r="O53" s="139">
        <f>'NMM data'!M51</f>
        <v>0</v>
      </c>
      <c r="AB53" s="128">
        <v>0.5</v>
      </c>
    </row>
    <row r="54" spans="2:40">
      <c r="B54" s="128" t="s">
        <v>376</v>
      </c>
      <c r="C54" s="128" t="s">
        <v>335</v>
      </c>
      <c r="D54" s="128" t="s">
        <v>364</v>
      </c>
      <c r="E54" s="128" t="s">
        <v>368</v>
      </c>
      <c r="F54" s="128" t="s">
        <v>396</v>
      </c>
      <c r="G54" s="128" t="s">
        <v>432</v>
      </c>
      <c r="H54" s="128" t="s">
        <v>362</v>
      </c>
      <c r="I54" s="128">
        <v>3</v>
      </c>
      <c r="J54" s="139">
        <f>'NMM data'!I52</f>
        <v>0.98</v>
      </c>
      <c r="O54" s="139">
        <f>'NMM data'!M52</f>
        <v>0.98</v>
      </c>
      <c r="AB54" s="142"/>
    </row>
    <row r="55" spans="2:40">
      <c r="B55" s="128" t="s">
        <v>376</v>
      </c>
      <c r="C55" s="128" t="s">
        <v>335</v>
      </c>
      <c r="D55" s="128" t="s">
        <v>344</v>
      </c>
      <c r="E55" s="128" t="s">
        <v>368</v>
      </c>
      <c r="F55" s="128" t="s">
        <v>396</v>
      </c>
      <c r="G55" s="128" t="s">
        <v>432</v>
      </c>
      <c r="H55" s="128" t="s">
        <v>362</v>
      </c>
      <c r="I55" s="128">
        <v>3</v>
      </c>
      <c r="J55" s="139">
        <f>'NMM data'!I53</f>
        <v>0.02</v>
      </c>
      <c r="O55" s="139">
        <f>'NMM data'!M53</f>
        <v>0.02</v>
      </c>
      <c r="AB55" s="142"/>
    </row>
    <row r="56" spans="2:40">
      <c r="B56" s="128" t="s">
        <v>376</v>
      </c>
      <c r="C56" s="128" t="s">
        <v>334</v>
      </c>
      <c r="D56" s="128" t="s">
        <v>364</v>
      </c>
      <c r="E56" s="128" t="s">
        <v>367</v>
      </c>
      <c r="F56" s="128" t="s">
        <v>396</v>
      </c>
      <c r="G56" s="128" t="s">
        <v>432</v>
      </c>
      <c r="H56" s="128" t="s">
        <v>362</v>
      </c>
      <c r="I56" s="128">
        <v>3</v>
      </c>
      <c r="J56" s="139">
        <f>'NMM data'!I54</f>
        <v>0.97</v>
      </c>
      <c r="O56" s="139">
        <f>'NMM data'!M54</f>
        <v>0.97</v>
      </c>
      <c r="AB56" s="142"/>
    </row>
    <row r="57" spans="2:40">
      <c r="B57" s="128" t="s">
        <v>376</v>
      </c>
      <c r="C57" s="128" t="s">
        <v>334</v>
      </c>
      <c r="D57" s="128" t="s">
        <v>344</v>
      </c>
      <c r="E57" s="128" t="s">
        <v>367</v>
      </c>
      <c r="F57" s="128" t="s">
        <v>396</v>
      </c>
      <c r="G57" s="128" t="s">
        <v>432</v>
      </c>
      <c r="H57" s="128" t="s">
        <v>362</v>
      </c>
      <c r="I57" s="128">
        <v>3</v>
      </c>
      <c r="J57" s="139">
        <f>'NMM data'!I55</f>
        <v>0.03</v>
      </c>
      <c r="O57" s="139">
        <f>'NMM data'!M55</f>
        <v>0.03</v>
      </c>
      <c r="AB57" s="142"/>
    </row>
    <row r="58" spans="2:40">
      <c r="B58" s="128" t="s">
        <v>376</v>
      </c>
      <c r="C58" s="128" t="s">
        <v>322</v>
      </c>
      <c r="D58" s="128" t="s">
        <v>364</v>
      </c>
      <c r="E58" s="128" t="s">
        <v>366</v>
      </c>
      <c r="F58" s="128" t="s">
        <v>396</v>
      </c>
      <c r="G58" s="128" t="s">
        <v>432</v>
      </c>
      <c r="H58" s="128" t="s">
        <v>362</v>
      </c>
      <c r="I58" s="128">
        <v>3</v>
      </c>
      <c r="J58" s="139">
        <f>'NMM data'!I56</f>
        <v>0.97</v>
      </c>
      <c r="O58" s="139">
        <f>'NMM data'!M56</f>
        <v>0.97</v>
      </c>
      <c r="AB58" s="142"/>
    </row>
    <row r="59" spans="2:40">
      <c r="B59" s="128" t="s">
        <v>376</v>
      </c>
      <c r="C59" s="128" t="s">
        <v>322</v>
      </c>
      <c r="D59" s="128" t="s">
        <v>344</v>
      </c>
      <c r="E59" s="128" t="s">
        <v>366</v>
      </c>
      <c r="F59" s="128" t="s">
        <v>396</v>
      </c>
      <c r="G59" s="128" t="s">
        <v>432</v>
      </c>
      <c r="H59" s="128" t="s">
        <v>362</v>
      </c>
      <c r="I59" s="128">
        <v>3</v>
      </c>
      <c r="J59" s="139">
        <f>'NMM data'!I57</f>
        <v>0.03</v>
      </c>
      <c r="O59" s="139">
        <f>'NMM data'!M57</f>
        <v>0.03</v>
      </c>
      <c r="AB59" s="142"/>
    </row>
    <row r="60" spans="2:40">
      <c r="B60" s="128" t="s">
        <v>376</v>
      </c>
      <c r="C60" s="128" t="s">
        <v>333</v>
      </c>
      <c r="D60" s="128" t="s">
        <v>364</v>
      </c>
      <c r="E60" s="128" t="s">
        <v>365</v>
      </c>
      <c r="F60" s="128" t="s">
        <v>396</v>
      </c>
      <c r="G60" s="128" t="s">
        <v>432</v>
      </c>
      <c r="H60" s="128" t="s">
        <v>362</v>
      </c>
      <c r="I60" s="128">
        <v>3</v>
      </c>
      <c r="J60" s="139">
        <f>'NMM data'!I58</f>
        <v>0.98</v>
      </c>
      <c r="O60" s="139">
        <f>'NMM data'!M58</f>
        <v>0.98</v>
      </c>
      <c r="AB60" s="142"/>
    </row>
    <row r="61" spans="2:40">
      <c r="B61" s="128" t="s">
        <v>376</v>
      </c>
      <c r="C61" s="128" t="s">
        <v>333</v>
      </c>
      <c r="D61" s="128" t="s">
        <v>344</v>
      </c>
      <c r="E61" s="128" t="s">
        <v>365</v>
      </c>
      <c r="F61" s="128" t="s">
        <v>396</v>
      </c>
      <c r="G61" s="128" t="s">
        <v>432</v>
      </c>
      <c r="H61" s="128" t="s">
        <v>362</v>
      </c>
      <c r="I61" s="128">
        <v>3</v>
      </c>
      <c r="J61" s="139">
        <f>'NMM data'!I59</f>
        <v>0.02</v>
      </c>
      <c r="O61" s="139">
        <f>'NMM data'!M59</f>
        <v>0.02</v>
      </c>
      <c r="AB61" s="142"/>
    </row>
    <row r="62" spans="2:40">
      <c r="B62" s="128" t="s">
        <v>376</v>
      </c>
      <c r="C62" s="128" t="s">
        <v>319</v>
      </c>
      <c r="D62" s="128" t="s">
        <v>364</v>
      </c>
      <c r="E62" s="128" t="s">
        <v>363</v>
      </c>
      <c r="F62" s="128" t="s">
        <v>396</v>
      </c>
      <c r="G62" s="128" t="s">
        <v>432</v>
      </c>
      <c r="H62" s="128" t="s">
        <v>362</v>
      </c>
      <c r="I62" s="128">
        <v>3</v>
      </c>
      <c r="J62" s="139">
        <f>'NMM data'!I60</f>
        <v>0.98</v>
      </c>
      <c r="O62" s="139">
        <f>'NMM data'!M60</f>
        <v>0.98</v>
      </c>
      <c r="AB62" s="142"/>
    </row>
    <row r="63" spans="2:40">
      <c r="B63" s="128" t="s">
        <v>376</v>
      </c>
      <c r="C63" s="128" t="s">
        <v>319</v>
      </c>
      <c r="D63" s="128" t="s">
        <v>344</v>
      </c>
      <c r="E63" s="128" t="s">
        <v>363</v>
      </c>
      <c r="F63" s="128" t="s">
        <v>396</v>
      </c>
      <c r="G63" s="128" t="s">
        <v>432</v>
      </c>
      <c r="H63" s="128" t="s">
        <v>362</v>
      </c>
      <c r="I63" s="128">
        <v>3</v>
      </c>
      <c r="J63" s="139">
        <f>'NMM data'!I61</f>
        <v>0.02</v>
      </c>
      <c r="O63" s="139">
        <f>'NMM data'!M61</f>
        <v>0.02</v>
      </c>
      <c r="AB63" s="142"/>
    </row>
    <row r="64" spans="2:40">
      <c r="B64" s="128" t="s">
        <v>376</v>
      </c>
      <c r="C64" s="128" t="s">
        <v>317</v>
      </c>
      <c r="D64" s="128" t="s">
        <v>344</v>
      </c>
      <c r="E64" s="128" t="s">
        <v>361</v>
      </c>
      <c r="F64" s="128" t="s">
        <v>396</v>
      </c>
      <c r="G64" s="128" t="s">
        <v>432</v>
      </c>
      <c r="H64" s="128" t="s">
        <v>346</v>
      </c>
      <c r="I64" s="128">
        <v>3</v>
      </c>
      <c r="J64" s="139">
        <f>'NMM data'!I62</f>
        <v>0.1</v>
      </c>
      <c r="O64" s="139">
        <f>J64</f>
        <v>0.1</v>
      </c>
      <c r="AB64" s="128">
        <v>0.3</v>
      </c>
      <c r="AN64" s="128">
        <v>0.9</v>
      </c>
    </row>
    <row r="65" spans="2:40">
      <c r="B65" s="128" t="s">
        <v>376</v>
      </c>
      <c r="C65" s="128" t="s">
        <v>317</v>
      </c>
      <c r="D65" s="128" t="s">
        <v>358</v>
      </c>
      <c r="E65" s="128" t="s">
        <v>361</v>
      </c>
      <c r="F65" s="128" t="s">
        <v>396</v>
      </c>
      <c r="G65" s="128" t="s">
        <v>432</v>
      </c>
      <c r="H65" s="128" t="s">
        <v>346</v>
      </c>
      <c r="I65" s="128">
        <v>3</v>
      </c>
      <c r="J65" s="139">
        <f>'NMM data'!I63</f>
        <v>0.9</v>
      </c>
      <c r="O65" s="139">
        <f>J65</f>
        <v>0.9</v>
      </c>
      <c r="AB65" s="142"/>
    </row>
    <row r="66" spans="2:40">
      <c r="B66" s="128" t="s">
        <v>376</v>
      </c>
      <c r="C66" s="128" t="s">
        <v>360</v>
      </c>
      <c r="D66" s="128" t="s">
        <v>355</v>
      </c>
      <c r="E66" s="128" t="s">
        <v>359</v>
      </c>
      <c r="F66" s="128" t="s">
        <v>396</v>
      </c>
      <c r="G66" s="128" t="s">
        <v>432</v>
      </c>
      <c r="H66" s="128" t="s">
        <v>349</v>
      </c>
      <c r="I66" s="128">
        <v>3</v>
      </c>
      <c r="J66" s="139">
        <f>'NMM data'!I64</f>
        <v>0</v>
      </c>
      <c r="O66" s="139">
        <f>'NMM data'!M64</f>
        <v>0</v>
      </c>
      <c r="AB66" s="142"/>
    </row>
    <row r="67" spans="2:40">
      <c r="B67" s="128" t="s">
        <v>376</v>
      </c>
      <c r="C67" s="128" t="s">
        <v>360</v>
      </c>
      <c r="D67" s="128" t="s">
        <v>355</v>
      </c>
      <c r="E67" s="128" t="s">
        <v>359</v>
      </c>
      <c r="F67" s="128" t="s">
        <v>396</v>
      </c>
      <c r="G67" s="128" t="s">
        <v>432</v>
      </c>
      <c r="H67" s="128" t="s">
        <v>346</v>
      </c>
      <c r="I67" s="128">
        <v>3</v>
      </c>
      <c r="J67" s="139">
        <f>'NMM data'!I65</f>
        <v>0</v>
      </c>
      <c r="O67" s="139">
        <f>'NMM data'!M65</f>
        <v>0</v>
      </c>
      <c r="AB67" s="128">
        <v>0.2</v>
      </c>
    </row>
    <row r="68" spans="2:40">
      <c r="B68" s="128" t="s">
        <v>376</v>
      </c>
      <c r="C68" s="128" t="s">
        <v>360</v>
      </c>
      <c r="D68" s="128" t="s">
        <v>354</v>
      </c>
      <c r="E68" s="128" t="s">
        <v>359</v>
      </c>
      <c r="F68" s="128" t="s">
        <v>396</v>
      </c>
      <c r="G68" s="128" t="s">
        <v>432</v>
      </c>
      <c r="H68" s="128" t="s">
        <v>349</v>
      </c>
      <c r="I68" s="128">
        <v>3</v>
      </c>
      <c r="J68" s="139">
        <f>'NMM data'!I66</f>
        <v>0.22445847917974948</v>
      </c>
      <c r="O68" s="139">
        <f>'NMM data'!M66</f>
        <v>0.22450000000000001</v>
      </c>
      <c r="AB68" s="142"/>
    </row>
    <row r="69" spans="2:40">
      <c r="B69" s="128" t="s">
        <v>376</v>
      </c>
      <c r="C69" s="128" t="s">
        <v>360</v>
      </c>
      <c r="D69" s="128" t="s">
        <v>354</v>
      </c>
      <c r="E69" s="128" t="s">
        <v>359</v>
      </c>
      <c r="F69" s="128" t="s">
        <v>396</v>
      </c>
      <c r="G69" s="128" t="s">
        <v>432</v>
      </c>
      <c r="H69" s="128" t="s">
        <v>346</v>
      </c>
      <c r="I69" s="128">
        <v>3</v>
      </c>
      <c r="J69" s="139">
        <f>'NMM data'!I67</f>
        <v>0.5</v>
      </c>
      <c r="O69" s="139">
        <f>'NMM data'!M67</f>
        <v>0.226745</v>
      </c>
      <c r="AB69" s="128">
        <v>0.5</v>
      </c>
    </row>
    <row r="70" spans="2:40">
      <c r="B70" s="128" t="s">
        <v>376</v>
      </c>
      <c r="C70" s="128" t="s">
        <v>360</v>
      </c>
      <c r="D70" s="128" t="s">
        <v>353</v>
      </c>
      <c r="E70" s="128" t="s">
        <v>359</v>
      </c>
      <c r="F70" s="128" t="s">
        <v>396</v>
      </c>
      <c r="G70" s="128" t="s">
        <v>432</v>
      </c>
      <c r="H70" s="128" t="s">
        <v>349</v>
      </c>
      <c r="I70" s="128">
        <v>0</v>
      </c>
      <c r="J70" s="139">
        <f>'NMM data'!I68</f>
        <v>0.77554152082025052</v>
      </c>
      <c r="O70" s="139">
        <f>'NMM data'!M68</f>
        <v>0.77550000000000008</v>
      </c>
      <c r="AB70" s="142"/>
    </row>
    <row r="71" spans="2:40">
      <c r="B71" s="128" t="s">
        <v>376</v>
      </c>
      <c r="C71" s="128" t="s">
        <v>360</v>
      </c>
      <c r="D71" s="128" t="s">
        <v>353</v>
      </c>
      <c r="E71" s="128" t="s">
        <v>359</v>
      </c>
      <c r="F71" s="128" t="s">
        <v>396</v>
      </c>
      <c r="G71" s="128" t="s">
        <v>432</v>
      </c>
      <c r="H71" s="128" t="s">
        <v>346</v>
      </c>
      <c r="I71" s="128">
        <v>3</v>
      </c>
      <c r="J71" s="139">
        <f>'NMM data'!I69</f>
        <v>0.85</v>
      </c>
      <c r="O71" s="139">
        <f>'NMM data'!M69</f>
        <v>0.78325500000000003</v>
      </c>
      <c r="AB71" s="128">
        <v>0.95</v>
      </c>
    </row>
    <row r="72" spans="2:40">
      <c r="B72" s="128" t="s">
        <v>376</v>
      </c>
      <c r="C72" s="128" t="s">
        <v>360</v>
      </c>
      <c r="D72" s="128" t="s">
        <v>351</v>
      </c>
      <c r="E72" s="128" t="s">
        <v>359</v>
      </c>
      <c r="F72" s="128" t="s">
        <v>396</v>
      </c>
      <c r="G72" s="128" t="s">
        <v>432</v>
      </c>
      <c r="H72" s="128" t="s">
        <v>349</v>
      </c>
      <c r="I72" s="128">
        <v>3</v>
      </c>
      <c r="J72" s="139">
        <f>'NMM data'!I70</f>
        <v>0</v>
      </c>
      <c r="O72" s="139">
        <f>'NMM data'!M70</f>
        <v>0</v>
      </c>
      <c r="AB72" s="142"/>
    </row>
    <row r="73" spans="2:40">
      <c r="B73" s="128" t="s">
        <v>376</v>
      </c>
      <c r="C73" s="128" t="s">
        <v>360</v>
      </c>
      <c r="D73" s="128" t="s">
        <v>351</v>
      </c>
      <c r="E73" s="128" t="s">
        <v>359</v>
      </c>
      <c r="F73" s="128" t="s">
        <v>396</v>
      </c>
      <c r="G73" s="128" t="s">
        <v>432</v>
      </c>
      <c r="H73" s="128" t="s">
        <v>346</v>
      </c>
      <c r="I73" s="128">
        <v>3</v>
      </c>
      <c r="J73" s="139">
        <f>'NMM data'!I71</f>
        <v>0</v>
      </c>
      <c r="O73" s="139">
        <f>'NMM data'!M71</f>
        <v>0</v>
      </c>
      <c r="AB73" s="128">
        <v>0.5</v>
      </c>
    </row>
    <row r="74" spans="2:40">
      <c r="B74" s="128" t="s">
        <v>376</v>
      </c>
      <c r="C74" s="128" t="s">
        <v>316</v>
      </c>
      <c r="D74" s="128" t="s">
        <v>344</v>
      </c>
      <c r="E74" s="128" t="s">
        <v>357</v>
      </c>
      <c r="F74" s="128" t="s">
        <v>396</v>
      </c>
      <c r="G74" s="128" t="s">
        <v>432</v>
      </c>
      <c r="H74" s="128" t="s">
        <v>346</v>
      </c>
      <c r="I74" s="128">
        <v>3</v>
      </c>
      <c r="J74" s="139">
        <f>'NMM data'!I72</f>
        <v>0.1</v>
      </c>
      <c r="O74" s="139">
        <f>'NMM data'!M72</f>
        <v>4.5049744301551154E-4</v>
      </c>
      <c r="AB74" s="142">
        <v>0.3</v>
      </c>
    </row>
    <row r="75" spans="2:40">
      <c r="B75" s="128" t="s">
        <v>376</v>
      </c>
      <c r="C75" s="128" t="s">
        <v>316</v>
      </c>
      <c r="D75" s="128" t="s">
        <v>358</v>
      </c>
      <c r="E75" s="128" t="s">
        <v>357</v>
      </c>
      <c r="F75" s="128" t="s">
        <v>396</v>
      </c>
      <c r="G75" s="128" t="s">
        <v>432</v>
      </c>
      <c r="H75" s="128" t="s">
        <v>346</v>
      </c>
      <c r="I75" s="128">
        <v>3</v>
      </c>
      <c r="J75" s="139">
        <f>'NMM data'!I73</f>
        <v>0.9</v>
      </c>
      <c r="O75" s="139">
        <f>'NMM data'!M73</f>
        <v>0.99954950255698449</v>
      </c>
      <c r="AB75" s="142">
        <f>O75</f>
        <v>0.99954950255698449</v>
      </c>
      <c r="AN75" s="128">
        <f>AB75</f>
        <v>0.99954950255698449</v>
      </c>
    </row>
    <row r="76" spans="2:40">
      <c r="B76" s="128" t="s">
        <v>376</v>
      </c>
      <c r="C76" s="128" t="s">
        <v>315</v>
      </c>
      <c r="D76" s="128" t="s">
        <v>344</v>
      </c>
      <c r="E76" s="128" t="s">
        <v>356</v>
      </c>
      <c r="F76" s="128" t="s">
        <v>396</v>
      </c>
      <c r="G76" s="128" t="s">
        <v>432</v>
      </c>
      <c r="H76" s="128" t="s">
        <v>349</v>
      </c>
      <c r="I76" s="128">
        <v>3</v>
      </c>
      <c r="J76" s="139">
        <f>'NMM data'!I74</f>
        <v>0.06</v>
      </c>
      <c r="O76" s="139">
        <f>'NMM data'!M74</f>
        <v>0.06</v>
      </c>
      <c r="AB76" s="142">
        <f>$O76</f>
        <v>0.06</v>
      </c>
      <c r="AN76" s="142">
        <f>$O76</f>
        <v>0.06</v>
      </c>
    </row>
    <row r="77" spans="2:40">
      <c r="B77" s="128" t="s">
        <v>376</v>
      </c>
      <c r="C77" s="128" t="s">
        <v>315</v>
      </c>
      <c r="D77" s="128" t="s">
        <v>348</v>
      </c>
      <c r="E77" s="128" t="s">
        <v>356</v>
      </c>
      <c r="F77" s="128" t="s">
        <v>396</v>
      </c>
      <c r="G77" s="128" t="s">
        <v>432</v>
      </c>
      <c r="H77" s="128" t="s">
        <v>346</v>
      </c>
      <c r="I77" s="128">
        <v>3</v>
      </c>
      <c r="J77" s="139">
        <f>'NMM data'!I75</f>
        <v>0.94</v>
      </c>
      <c r="O77" s="139">
        <f>'NMM data'!M75</f>
        <v>0.94</v>
      </c>
      <c r="AB77" s="142">
        <f>$O77</f>
        <v>0.94</v>
      </c>
      <c r="AN77" s="142">
        <f>$O77</f>
        <v>0.94</v>
      </c>
    </row>
    <row r="78" spans="2:40">
      <c r="B78" s="128" t="s">
        <v>376</v>
      </c>
      <c r="C78" s="128" t="s">
        <v>352</v>
      </c>
      <c r="D78" s="128" t="s">
        <v>355</v>
      </c>
      <c r="E78" s="128" t="s">
        <v>350</v>
      </c>
      <c r="F78" s="128" t="s">
        <v>396</v>
      </c>
      <c r="G78" s="128" t="s">
        <v>432</v>
      </c>
      <c r="H78" s="128" t="s">
        <v>349</v>
      </c>
      <c r="I78" s="128">
        <v>3</v>
      </c>
      <c r="J78" s="139">
        <f>'NMM data'!I76</f>
        <v>0</v>
      </c>
      <c r="O78" s="139">
        <f>'NMM data'!M76</f>
        <v>0</v>
      </c>
      <c r="AB78" s="142"/>
    </row>
    <row r="79" spans="2:40">
      <c r="B79" s="128" t="s">
        <v>376</v>
      </c>
      <c r="C79" s="128" t="s">
        <v>352</v>
      </c>
      <c r="D79" s="128" t="s">
        <v>355</v>
      </c>
      <c r="E79" s="128" t="s">
        <v>350</v>
      </c>
      <c r="F79" s="128" t="s">
        <v>396</v>
      </c>
      <c r="G79" s="128" t="s">
        <v>432</v>
      </c>
      <c r="H79" s="128" t="s">
        <v>346</v>
      </c>
      <c r="I79" s="128">
        <v>3</v>
      </c>
      <c r="J79" s="139">
        <f>'NMM data'!I77</f>
        <v>0</v>
      </c>
      <c r="O79" s="139">
        <f>'NMM data'!M77</f>
        <v>0</v>
      </c>
      <c r="AB79" s="128">
        <v>0.2</v>
      </c>
    </row>
    <row r="80" spans="2:40">
      <c r="B80" s="128" t="s">
        <v>376</v>
      </c>
      <c r="C80" s="128" t="s">
        <v>352</v>
      </c>
      <c r="D80" s="128" t="s">
        <v>354</v>
      </c>
      <c r="E80" s="128" t="s">
        <v>350</v>
      </c>
      <c r="F80" s="128" t="s">
        <v>396</v>
      </c>
      <c r="G80" s="128" t="s">
        <v>432</v>
      </c>
      <c r="H80" s="128" t="s">
        <v>349</v>
      </c>
      <c r="I80" s="128">
        <v>3</v>
      </c>
      <c r="J80" s="139">
        <f>'NMM data'!I78</f>
        <v>0.95</v>
      </c>
      <c r="O80" s="139">
        <f>'NMM data'!M78</f>
        <v>0.95</v>
      </c>
      <c r="AB80" s="128">
        <v>0.5</v>
      </c>
    </row>
    <row r="81" spans="2:40">
      <c r="B81" s="128" t="s">
        <v>376</v>
      </c>
      <c r="C81" s="128" t="s">
        <v>352</v>
      </c>
      <c r="D81" s="128" t="s">
        <v>354</v>
      </c>
      <c r="E81" s="128" t="s">
        <v>350</v>
      </c>
      <c r="F81" s="128" t="s">
        <v>396</v>
      </c>
      <c r="G81" s="128" t="s">
        <v>432</v>
      </c>
      <c r="H81" s="128" t="s">
        <v>346</v>
      </c>
      <c r="I81" s="128">
        <v>3</v>
      </c>
      <c r="J81" s="139">
        <f>'NMM data'!I79</f>
        <v>0.95</v>
      </c>
      <c r="O81" s="139">
        <f>'NMM data'!M79</f>
        <v>0.95</v>
      </c>
      <c r="AB81" s="142">
        <f>J81</f>
        <v>0.95</v>
      </c>
    </row>
    <row r="82" spans="2:40">
      <c r="B82" s="128" t="s">
        <v>376</v>
      </c>
      <c r="C82" s="128" t="s">
        <v>352</v>
      </c>
      <c r="D82" s="128" t="s">
        <v>353</v>
      </c>
      <c r="E82" s="128" t="s">
        <v>350</v>
      </c>
      <c r="F82" s="128" t="s">
        <v>396</v>
      </c>
      <c r="G82" s="128" t="s">
        <v>432</v>
      </c>
      <c r="H82" s="128" t="s">
        <v>349</v>
      </c>
      <c r="I82" s="128">
        <v>3</v>
      </c>
      <c r="J82" s="139">
        <f>'NMM data'!I80</f>
        <v>0</v>
      </c>
      <c r="O82" s="139">
        <f>'NMM data'!M80</f>
        <v>0</v>
      </c>
      <c r="AB82" s="142"/>
    </row>
    <row r="83" spans="2:40">
      <c r="B83" s="128" t="s">
        <v>376</v>
      </c>
      <c r="C83" s="128" t="s">
        <v>352</v>
      </c>
      <c r="D83" s="128" t="s">
        <v>353</v>
      </c>
      <c r="E83" s="128" t="s">
        <v>350</v>
      </c>
      <c r="F83" s="128" t="s">
        <v>396</v>
      </c>
      <c r="G83" s="128" t="s">
        <v>432</v>
      </c>
      <c r="H83" s="128" t="s">
        <v>346</v>
      </c>
      <c r="I83" s="128">
        <v>3</v>
      </c>
      <c r="J83" s="139">
        <f>'NMM data'!I81</f>
        <v>0.05</v>
      </c>
      <c r="O83" s="139">
        <f>'NMM data'!M81</f>
        <v>0.05</v>
      </c>
      <c r="AB83" s="128">
        <v>0.5</v>
      </c>
    </row>
    <row r="84" spans="2:40">
      <c r="B84" s="128" t="s">
        <v>376</v>
      </c>
      <c r="C84" s="128" t="s">
        <v>352</v>
      </c>
      <c r="D84" s="128" t="s">
        <v>351</v>
      </c>
      <c r="E84" s="128" t="s">
        <v>350</v>
      </c>
      <c r="F84" s="128" t="s">
        <v>396</v>
      </c>
      <c r="G84" s="128" t="s">
        <v>432</v>
      </c>
      <c r="H84" s="128" t="s">
        <v>349</v>
      </c>
      <c r="I84" s="128">
        <v>3</v>
      </c>
      <c r="J84" s="139">
        <f>'NMM data'!I82</f>
        <v>0</v>
      </c>
      <c r="O84" s="139">
        <f>'NMM data'!M82</f>
        <v>0</v>
      </c>
      <c r="AB84" s="142"/>
    </row>
    <row r="85" spans="2:40">
      <c r="B85" s="128" t="s">
        <v>376</v>
      </c>
      <c r="C85" s="128" t="s">
        <v>352</v>
      </c>
      <c r="D85" s="128" t="s">
        <v>351</v>
      </c>
      <c r="E85" s="128" t="s">
        <v>350</v>
      </c>
      <c r="F85" s="128" t="s">
        <v>396</v>
      </c>
      <c r="G85" s="128" t="s">
        <v>432</v>
      </c>
      <c r="H85" s="128" t="s">
        <v>346</v>
      </c>
      <c r="I85" s="128">
        <v>3</v>
      </c>
      <c r="J85" s="139">
        <f>'NMM data'!I83</f>
        <v>0</v>
      </c>
      <c r="O85" s="139">
        <f>'NMM data'!M83</f>
        <v>0</v>
      </c>
      <c r="AB85" s="128">
        <v>0.5</v>
      </c>
    </row>
    <row r="86" spans="2:40">
      <c r="B86" s="128" t="s">
        <v>376</v>
      </c>
      <c r="C86" s="128" t="s">
        <v>313</v>
      </c>
      <c r="D86" s="128" t="s">
        <v>344</v>
      </c>
      <c r="E86" s="128" t="s">
        <v>347</v>
      </c>
      <c r="F86" s="128" t="s">
        <v>396</v>
      </c>
      <c r="G86" s="128" t="s">
        <v>432</v>
      </c>
      <c r="H86" s="128" t="s">
        <v>349</v>
      </c>
      <c r="I86" s="128">
        <v>3</v>
      </c>
      <c r="J86" s="139">
        <f>'NMM data'!I84</f>
        <v>0.06</v>
      </c>
      <c r="O86" s="139">
        <f>'NMM data'!M84</f>
        <v>0.06</v>
      </c>
      <c r="AB86" s="142">
        <f>$O$86</f>
        <v>0.06</v>
      </c>
      <c r="AN86" s="142">
        <f>$O$86</f>
        <v>0.06</v>
      </c>
    </row>
    <row r="87" spans="2:40">
      <c r="B87" s="128" t="s">
        <v>376</v>
      </c>
      <c r="C87" s="128" t="s">
        <v>313</v>
      </c>
      <c r="D87" s="128" t="s">
        <v>348</v>
      </c>
      <c r="E87" s="128" t="s">
        <v>347</v>
      </c>
      <c r="F87" s="128" t="s">
        <v>396</v>
      </c>
      <c r="G87" s="128" t="s">
        <v>432</v>
      </c>
      <c r="H87" s="128" t="s">
        <v>346</v>
      </c>
      <c r="I87" s="128">
        <v>3</v>
      </c>
      <c r="J87" s="139">
        <f>'NMM data'!I85</f>
        <v>0.94</v>
      </c>
      <c r="O87" s="139">
        <f>'NMM data'!M85</f>
        <v>0.94</v>
      </c>
      <c r="AB87" s="142">
        <f>$O$87</f>
        <v>0.94</v>
      </c>
      <c r="AN87" s="142">
        <f>$O$87</f>
        <v>0.94</v>
      </c>
    </row>
    <row r="88" spans="2:40">
      <c r="B88" s="128" t="s">
        <v>454</v>
      </c>
      <c r="C88" s="128" t="s">
        <v>328</v>
      </c>
      <c r="D88" s="128" t="s">
        <v>396</v>
      </c>
      <c r="E88" s="128" t="s">
        <v>396</v>
      </c>
      <c r="F88" s="128" t="s">
        <v>396</v>
      </c>
      <c r="G88" s="128" t="s">
        <v>432</v>
      </c>
      <c r="H88" s="128" t="s">
        <v>346</v>
      </c>
      <c r="I88" s="128">
        <v>0</v>
      </c>
      <c r="J88" s="128">
        <v>0.8</v>
      </c>
    </row>
    <row r="89" spans="2:40">
      <c r="B89" s="128" t="s">
        <v>454</v>
      </c>
      <c r="C89" s="128" t="s">
        <v>337</v>
      </c>
      <c r="D89" s="128" t="s">
        <v>396</v>
      </c>
      <c r="E89" s="128" t="s">
        <v>396</v>
      </c>
      <c r="F89" s="128" t="s">
        <v>396</v>
      </c>
      <c r="G89" s="128" t="s">
        <v>432</v>
      </c>
      <c r="H89" s="128" t="s">
        <v>346</v>
      </c>
      <c r="I89" s="128">
        <v>0</v>
      </c>
      <c r="J89" s="128">
        <v>0.85</v>
      </c>
    </row>
    <row r="90" spans="2:40">
      <c r="B90" s="128" t="s">
        <v>454</v>
      </c>
      <c r="C90" s="128" t="s">
        <v>327</v>
      </c>
      <c r="D90" s="128" t="s">
        <v>396</v>
      </c>
      <c r="E90" s="128" t="s">
        <v>396</v>
      </c>
      <c r="F90" s="128" t="s">
        <v>396</v>
      </c>
      <c r="G90" s="128" t="s">
        <v>432</v>
      </c>
      <c r="H90" s="128" t="s">
        <v>346</v>
      </c>
      <c r="I90" s="128">
        <v>0</v>
      </c>
      <c r="J90" s="128">
        <v>0.85</v>
      </c>
    </row>
    <row r="91" spans="2:40">
      <c r="B91" s="128" t="s">
        <v>454</v>
      </c>
      <c r="C91" s="128" t="s">
        <v>335</v>
      </c>
      <c r="D91" s="128" t="s">
        <v>396</v>
      </c>
      <c r="E91" s="128" t="s">
        <v>396</v>
      </c>
      <c r="F91" s="128" t="s">
        <v>396</v>
      </c>
      <c r="G91" s="128" t="s">
        <v>432</v>
      </c>
      <c r="H91" s="128" t="s">
        <v>346</v>
      </c>
      <c r="I91" s="128">
        <v>0</v>
      </c>
      <c r="J91" s="128">
        <v>0.85</v>
      </c>
    </row>
    <row r="92" spans="2:40">
      <c r="B92" s="128" t="s">
        <v>454</v>
      </c>
      <c r="C92" s="128" t="s">
        <v>334</v>
      </c>
      <c r="D92" s="128" t="s">
        <v>396</v>
      </c>
      <c r="E92" s="128" t="s">
        <v>396</v>
      </c>
      <c r="F92" s="128" t="s">
        <v>396</v>
      </c>
      <c r="G92" s="128" t="s">
        <v>432</v>
      </c>
      <c r="H92" s="128" t="s">
        <v>346</v>
      </c>
      <c r="I92" s="128">
        <v>0</v>
      </c>
      <c r="J92" s="128">
        <v>0.85</v>
      </c>
    </row>
    <row r="93" spans="2:40">
      <c r="B93" s="128" t="s">
        <v>454</v>
      </c>
      <c r="C93" s="128" t="s">
        <v>333</v>
      </c>
      <c r="D93" s="128" t="s">
        <v>396</v>
      </c>
      <c r="E93" s="128" t="s">
        <v>396</v>
      </c>
      <c r="F93" s="128" t="s">
        <v>396</v>
      </c>
      <c r="G93" s="128" t="s">
        <v>432</v>
      </c>
      <c r="H93" s="128" t="s">
        <v>346</v>
      </c>
      <c r="I93" s="128">
        <v>0</v>
      </c>
      <c r="J93" s="128">
        <v>0.85</v>
      </c>
    </row>
    <row r="94" spans="2:40">
      <c r="B94" s="128" t="s">
        <v>453</v>
      </c>
      <c r="C94" s="128" t="s">
        <v>330</v>
      </c>
      <c r="D94" s="128" t="s">
        <v>396</v>
      </c>
      <c r="E94" s="128" t="s">
        <v>396</v>
      </c>
      <c r="F94" s="128" t="s">
        <v>396</v>
      </c>
      <c r="G94" s="128" t="s">
        <v>396</v>
      </c>
      <c r="H94" s="128" t="s">
        <v>346</v>
      </c>
      <c r="I94" s="128">
        <v>0</v>
      </c>
      <c r="J94" s="128">
        <v>1</v>
      </c>
    </row>
    <row r="95" spans="2:40">
      <c r="B95" s="128" t="s">
        <v>453</v>
      </c>
      <c r="C95" s="128" t="s">
        <v>328</v>
      </c>
      <c r="D95" s="128" t="s">
        <v>396</v>
      </c>
      <c r="E95" s="128" t="s">
        <v>396</v>
      </c>
      <c r="F95" s="128" t="s">
        <v>396</v>
      </c>
      <c r="G95" s="128" t="s">
        <v>396</v>
      </c>
      <c r="H95" s="128" t="s">
        <v>346</v>
      </c>
      <c r="I95" s="128">
        <v>0</v>
      </c>
      <c r="J95" s="128">
        <v>1</v>
      </c>
    </row>
    <row r="96" spans="2:40">
      <c r="B96" s="128" t="s">
        <v>453</v>
      </c>
      <c r="C96" s="128" t="s">
        <v>337</v>
      </c>
      <c r="D96" s="128" t="s">
        <v>396</v>
      </c>
      <c r="E96" s="128" t="s">
        <v>396</v>
      </c>
      <c r="F96" s="128" t="s">
        <v>396</v>
      </c>
      <c r="G96" s="128" t="s">
        <v>396</v>
      </c>
      <c r="H96" s="128" t="s">
        <v>346</v>
      </c>
      <c r="I96" s="128">
        <v>0</v>
      </c>
      <c r="J96" s="128">
        <v>0.95</v>
      </c>
    </row>
    <row r="97" spans="2:10">
      <c r="B97" s="128" t="s">
        <v>453</v>
      </c>
      <c r="C97" s="128" t="s">
        <v>327</v>
      </c>
      <c r="D97" s="128" t="s">
        <v>396</v>
      </c>
      <c r="E97" s="128" t="s">
        <v>396</v>
      </c>
      <c r="F97" s="128" t="s">
        <v>396</v>
      </c>
      <c r="G97" s="128" t="s">
        <v>396</v>
      </c>
      <c r="H97" s="128" t="s">
        <v>346</v>
      </c>
      <c r="I97" s="128">
        <v>0</v>
      </c>
      <c r="J97" s="128">
        <v>0.95</v>
      </c>
    </row>
    <row r="98" spans="2:10">
      <c r="B98" s="128" t="s">
        <v>453</v>
      </c>
      <c r="C98" s="128" t="s">
        <v>335</v>
      </c>
      <c r="D98" s="128" t="s">
        <v>396</v>
      </c>
      <c r="E98" s="128" t="s">
        <v>396</v>
      </c>
      <c r="F98" s="128" t="s">
        <v>396</v>
      </c>
      <c r="G98" s="128" t="s">
        <v>396</v>
      </c>
      <c r="H98" s="128" t="s">
        <v>346</v>
      </c>
      <c r="I98" s="128">
        <v>0</v>
      </c>
      <c r="J98" s="128">
        <v>0.95</v>
      </c>
    </row>
    <row r="99" spans="2:10">
      <c r="B99" s="128" t="s">
        <v>453</v>
      </c>
      <c r="C99" s="128" t="s">
        <v>326</v>
      </c>
      <c r="D99" s="128" t="s">
        <v>396</v>
      </c>
      <c r="E99" s="128" t="s">
        <v>396</v>
      </c>
      <c r="F99" s="128" t="s">
        <v>396</v>
      </c>
      <c r="G99" s="128" t="s">
        <v>396</v>
      </c>
      <c r="H99" s="128" t="s">
        <v>346</v>
      </c>
      <c r="I99" s="128">
        <v>0</v>
      </c>
      <c r="J99" s="128">
        <v>1</v>
      </c>
    </row>
    <row r="100" spans="2:10">
      <c r="B100" s="128" t="s">
        <v>453</v>
      </c>
      <c r="C100" s="128" t="s">
        <v>325</v>
      </c>
      <c r="D100" s="128" t="s">
        <v>396</v>
      </c>
      <c r="E100" s="128" t="s">
        <v>396</v>
      </c>
      <c r="F100" s="128" t="s">
        <v>396</v>
      </c>
      <c r="G100" s="128" t="s">
        <v>396</v>
      </c>
      <c r="H100" s="128" t="s">
        <v>346</v>
      </c>
      <c r="I100" s="128">
        <v>0</v>
      </c>
      <c r="J100" s="128">
        <v>1</v>
      </c>
    </row>
    <row r="101" spans="2:10">
      <c r="B101" s="128" t="s">
        <v>453</v>
      </c>
      <c r="C101" s="128" t="s">
        <v>334</v>
      </c>
      <c r="D101" s="128" t="s">
        <v>396</v>
      </c>
      <c r="E101" s="128" t="s">
        <v>396</v>
      </c>
      <c r="F101" s="128" t="s">
        <v>396</v>
      </c>
      <c r="G101" s="128" t="s">
        <v>396</v>
      </c>
      <c r="H101" s="128" t="s">
        <v>346</v>
      </c>
      <c r="I101" s="128">
        <v>0</v>
      </c>
      <c r="J101" s="128">
        <v>0.95</v>
      </c>
    </row>
    <row r="102" spans="2:10">
      <c r="B102" s="128" t="s">
        <v>453</v>
      </c>
      <c r="C102" s="128" t="s">
        <v>324</v>
      </c>
      <c r="D102" s="128" t="s">
        <v>396</v>
      </c>
      <c r="E102" s="128" t="s">
        <v>396</v>
      </c>
      <c r="F102" s="128" t="s">
        <v>396</v>
      </c>
      <c r="G102" s="128" t="s">
        <v>396</v>
      </c>
      <c r="H102" s="128" t="s">
        <v>346</v>
      </c>
      <c r="I102" s="128">
        <v>0</v>
      </c>
      <c r="J102" s="128">
        <v>1</v>
      </c>
    </row>
    <row r="103" spans="2:10">
      <c r="B103" s="128" t="s">
        <v>453</v>
      </c>
      <c r="C103" s="128" t="s">
        <v>323</v>
      </c>
      <c r="D103" s="128" t="s">
        <v>396</v>
      </c>
      <c r="E103" s="128" t="s">
        <v>396</v>
      </c>
      <c r="F103" s="128" t="s">
        <v>396</v>
      </c>
      <c r="G103" s="128" t="s">
        <v>396</v>
      </c>
      <c r="H103" s="128" t="s">
        <v>346</v>
      </c>
      <c r="I103" s="128">
        <v>0</v>
      </c>
      <c r="J103" s="128">
        <v>1</v>
      </c>
    </row>
    <row r="104" spans="2:10">
      <c r="B104" s="128" t="s">
        <v>453</v>
      </c>
      <c r="C104" s="128" t="s">
        <v>322</v>
      </c>
      <c r="D104" s="128" t="s">
        <v>396</v>
      </c>
      <c r="E104" s="128" t="s">
        <v>396</v>
      </c>
      <c r="F104" s="128" t="s">
        <v>396</v>
      </c>
      <c r="G104" s="128" t="s">
        <v>396</v>
      </c>
      <c r="H104" s="128" t="s">
        <v>346</v>
      </c>
      <c r="I104" s="128">
        <v>0</v>
      </c>
      <c r="J104" s="128">
        <v>0.95</v>
      </c>
    </row>
    <row r="105" spans="2:10">
      <c r="B105" s="128" t="s">
        <v>453</v>
      </c>
      <c r="C105" s="128" t="s">
        <v>333</v>
      </c>
      <c r="D105" s="128" t="s">
        <v>396</v>
      </c>
      <c r="E105" s="128" t="s">
        <v>396</v>
      </c>
      <c r="F105" s="128" t="s">
        <v>396</v>
      </c>
      <c r="G105" s="128" t="s">
        <v>396</v>
      </c>
      <c r="H105" s="128" t="s">
        <v>346</v>
      </c>
      <c r="I105" s="128">
        <v>0</v>
      </c>
      <c r="J105" s="128">
        <v>0.95</v>
      </c>
    </row>
    <row r="106" spans="2:10">
      <c r="B106" s="128" t="s">
        <v>453</v>
      </c>
      <c r="C106" s="128" t="s">
        <v>321</v>
      </c>
      <c r="D106" s="128" t="s">
        <v>396</v>
      </c>
      <c r="E106" s="128" t="s">
        <v>396</v>
      </c>
      <c r="F106" s="128" t="s">
        <v>396</v>
      </c>
      <c r="G106" s="128" t="s">
        <v>396</v>
      </c>
      <c r="H106" s="128" t="s">
        <v>346</v>
      </c>
      <c r="I106" s="128">
        <v>0</v>
      </c>
      <c r="J106" s="128">
        <v>1</v>
      </c>
    </row>
    <row r="107" spans="2:10">
      <c r="B107" s="128" t="s">
        <v>453</v>
      </c>
      <c r="C107" s="128" t="s">
        <v>320</v>
      </c>
      <c r="D107" s="128" t="s">
        <v>396</v>
      </c>
      <c r="E107" s="128" t="s">
        <v>396</v>
      </c>
      <c r="F107" s="128" t="s">
        <v>396</v>
      </c>
      <c r="G107" s="128" t="s">
        <v>396</v>
      </c>
      <c r="H107" s="128" t="s">
        <v>346</v>
      </c>
      <c r="I107" s="128">
        <v>0</v>
      </c>
      <c r="J107" s="128">
        <v>1</v>
      </c>
    </row>
    <row r="108" spans="2:10">
      <c r="B108" s="128" t="s">
        <v>453</v>
      </c>
      <c r="C108" s="128" t="s">
        <v>319</v>
      </c>
      <c r="D108" s="128" t="s">
        <v>396</v>
      </c>
      <c r="E108" s="128" t="s">
        <v>396</v>
      </c>
      <c r="F108" s="128" t="s">
        <v>396</v>
      </c>
      <c r="G108" s="128" t="s">
        <v>396</v>
      </c>
      <c r="H108" s="128" t="s">
        <v>346</v>
      </c>
      <c r="I108" s="128">
        <v>0</v>
      </c>
      <c r="J108" s="128">
        <v>0.95</v>
      </c>
    </row>
    <row r="109" spans="2:10">
      <c r="B109" s="128" t="s">
        <v>453</v>
      </c>
      <c r="C109" s="128" t="s">
        <v>332</v>
      </c>
      <c r="D109" s="128" t="s">
        <v>396</v>
      </c>
      <c r="E109" s="128" t="s">
        <v>396</v>
      </c>
      <c r="F109" s="128" t="s">
        <v>396</v>
      </c>
      <c r="G109" s="128" t="s">
        <v>396</v>
      </c>
      <c r="H109" s="128" t="s">
        <v>346</v>
      </c>
      <c r="I109" s="128">
        <v>0</v>
      </c>
      <c r="J109" s="128">
        <v>0.95</v>
      </c>
    </row>
    <row r="110" spans="2:10">
      <c r="B110" s="128" t="s">
        <v>453</v>
      </c>
      <c r="C110" s="128" t="s">
        <v>318</v>
      </c>
      <c r="D110" s="128" t="s">
        <v>396</v>
      </c>
      <c r="E110" s="128" t="s">
        <v>396</v>
      </c>
      <c r="F110" s="128" t="s">
        <v>396</v>
      </c>
      <c r="G110" s="128" t="s">
        <v>396</v>
      </c>
      <c r="H110" s="128" t="s">
        <v>346</v>
      </c>
      <c r="I110" s="128">
        <v>0</v>
      </c>
      <c r="J110" s="128">
        <v>0.95</v>
      </c>
    </row>
    <row r="111" spans="2:10">
      <c r="B111" s="128" t="s">
        <v>453</v>
      </c>
      <c r="C111" s="128" t="s">
        <v>317</v>
      </c>
      <c r="D111" s="128" t="s">
        <v>396</v>
      </c>
      <c r="E111" s="128" t="s">
        <v>396</v>
      </c>
      <c r="F111" s="128" t="s">
        <v>396</v>
      </c>
      <c r="G111" s="128" t="s">
        <v>396</v>
      </c>
      <c r="H111" s="128" t="s">
        <v>346</v>
      </c>
      <c r="I111" s="128">
        <v>0</v>
      </c>
      <c r="J111" s="128">
        <v>0.7</v>
      </c>
    </row>
    <row r="112" spans="2:10">
      <c r="B112" s="128" t="s">
        <v>453</v>
      </c>
      <c r="C112" s="128" t="s">
        <v>316</v>
      </c>
      <c r="D112" s="128" t="s">
        <v>396</v>
      </c>
      <c r="E112" s="128" t="s">
        <v>396</v>
      </c>
      <c r="F112" s="128" t="s">
        <v>396</v>
      </c>
      <c r="G112" s="128" t="s">
        <v>396</v>
      </c>
      <c r="H112" s="128" t="s">
        <v>346</v>
      </c>
      <c r="I112" s="128">
        <v>0</v>
      </c>
      <c r="J112" s="128">
        <v>0.7</v>
      </c>
    </row>
    <row r="113" spans="2:10">
      <c r="B113" s="128" t="s">
        <v>453</v>
      </c>
      <c r="C113" s="128" t="s">
        <v>315</v>
      </c>
      <c r="D113" s="128" t="s">
        <v>396</v>
      </c>
      <c r="E113" s="128" t="s">
        <v>396</v>
      </c>
      <c r="F113" s="128" t="s">
        <v>396</v>
      </c>
      <c r="G113" s="128" t="s">
        <v>396</v>
      </c>
      <c r="H113" s="128" t="s">
        <v>346</v>
      </c>
      <c r="I113" s="128">
        <v>0</v>
      </c>
      <c r="J113" s="128">
        <v>0.7</v>
      </c>
    </row>
    <row r="114" spans="2:10">
      <c r="B114" s="128" t="s">
        <v>453</v>
      </c>
      <c r="C114" s="128" t="s">
        <v>313</v>
      </c>
      <c r="D114" s="128" t="s">
        <v>396</v>
      </c>
      <c r="E114" s="128" t="s">
        <v>396</v>
      </c>
      <c r="F114" s="128" t="s">
        <v>396</v>
      </c>
      <c r="G114" s="128" t="s">
        <v>396</v>
      </c>
      <c r="H114" s="128" t="s">
        <v>346</v>
      </c>
      <c r="I114" s="128">
        <v>0</v>
      </c>
      <c r="J114" s="128">
        <v>0.7</v>
      </c>
    </row>
    <row r="115" spans="2:10">
      <c r="B115" s="128" t="s">
        <v>452</v>
      </c>
      <c r="C115" s="128" t="s">
        <v>328</v>
      </c>
      <c r="D115" s="128" t="s">
        <v>396</v>
      </c>
      <c r="E115" s="128" t="s">
        <v>396</v>
      </c>
      <c r="F115" s="128" t="s">
        <v>396</v>
      </c>
      <c r="G115" s="128" t="s">
        <v>396</v>
      </c>
      <c r="H115" s="128" t="s">
        <v>362</v>
      </c>
      <c r="I115" s="128">
        <v>0</v>
      </c>
      <c r="J115" s="128">
        <v>0</v>
      </c>
    </row>
    <row r="116" spans="2:10">
      <c r="B116" s="128" t="s">
        <v>452</v>
      </c>
      <c r="C116" s="128" t="s">
        <v>335</v>
      </c>
      <c r="D116" s="128" t="s">
        <v>396</v>
      </c>
      <c r="E116" s="128" t="s">
        <v>396</v>
      </c>
      <c r="F116" s="128" t="s">
        <v>396</v>
      </c>
      <c r="G116" s="128" t="s">
        <v>396</v>
      </c>
      <c r="H116" s="128" t="s">
        <v>362</v>
      </c>
      <c r="I116" s="128">
        <v>0</v>
      </c>
      <c r="J116" s="128">
        <v>0</v>
      </c>
    </row>
    <row r="117" spans="2:10">
      <c r="B117" s="128" t="s">
        <v>452</v>
      </c>
      <c r="C117" s="128" t="s">
        <v>334</v>
      </c>
      <c r="D117" s="128" t="s">
        <v>396</v>
      </c>
      <c r="E117" s="128" t="s">
        <v>396</v>
      </c>
      <c r="F117" s="128" t="s">
        <v>396</v>
      </c>
      <c r="G117" s="128" t="s">
        <v>396</v>
      </c>
      <c r="H117" s="128" t="s">
        <v>362</v>
      </c>
      <c r="I117" s="128">
        <v>0</v>
      </c>
      <c r="J117" s="128">
        <v>0</v>
      </c>
    </row>
    <row r="118" spans="2:10">
      <c r="B118" s="128" t="s">
        <v>452</v>
      </c>
      <c r="C118" s="128" t="s">
        <v>333</v>
      </c>
      <c r="D118" s="128" t="s">
        <v>396</v>
      </c>
      <c r="E118" s="128" t="s">
        <v>396</v>
      </c>
      <c r="F118" s="128" t="s">
        <v>396</v>
      </c>
      <c r="G118" s="128" t="s">
        <v>396</v>
      </c>
      <c r="H118" s="128" t="s">
        <v>362</v>
      </c>
      <c r="I118" s="128">
        <v>0</v>
      </c>
      <c r="J118" s="128">
        <v>0</v>
      </c>
    </row>
    <row r="119" spans="2:10">
      <c r="B119" s="128" t="s">
        <v>314</v>
      </c>
      <c r="C119" s="128" t="s">
        <v>330</v>
      </c>
      <c r="D119" s="128" t="s">
        <v>396</v>
      </c>
      <c r="E119" s="128" t="s">
        <v>396</v>
      </c>
      <c r="F119" s="128" t="s">
        <v>396</v>
      </c>
      <c r="G119" s="128" t="s">
        <v>396</v>
      </c>
      <c r="H119" s="128" t="s">
        <v>396</v>
      </c>
      <c r="I119" s="128">
        <v>0</v>
      </c>
      <c r="J119" s="139">
        <f>'NMM data'!J129</f>
        <v>1310</v>
      </c>
    </row>
    <row r="120" spans="2:10">
      <c r="B120" s="128" t="s">
        <v>314</v>
      </c>
      <c r="C120" s="128" t="s">
        <v>328</v>
      </c>
      <c r="D120" s="128" t="s">
        <v>396</v>
      </c>
      <c r="E120" s="128" t="s">
        <v>396</v>
      </c>
      <c r="F120" s="128" t="s">
        <v>396</v>
      </c>
      <c r="G120" s="128" t="s">
        <v>396</v>
      </c>
      <c r="H120" s="128" t="s">
        <v>396</v>
      </c>
      <c r="I120" s="128">
        <v>0</v>
      </c>
      <c r="J120" s="139">
        <f>'NMM data'!J130</f>
        <v>1.31</v>
      </c>
    </row>
    <row r="121" spans="2:10">
      <c r="B121" s="128" t="s">
        <v>314</v>
      </c>
      <c r="C121" s="128" t="s">
        <v>327</v>
      </c>
      <c r="D121" s="128" t="s">
        <v>396</v>
      </c>
      <c r="E121" s="128" t="s">
        <v>396</v>
      </c>
      <c r="F121" s="128" t="s">
        <v>396</v>
      </c>
      <c r="G121" s="128" t="s">
        <v>396</v>
      </c>
      <c r="H121" s="128" t="s">
        <v>396</v>
      </c>
      <c r="I121" s="128">
        <v>0</v>
      </c>
      <c r="J121" s="139">
        <f>'NMM data'!J131</f>
        <v>27.51</v>
      </c>
    </row>
    <row r="122" spans="2:10">
      <c r="B122" s="128" t="s">
        <v>314</v>
      </c>
      <c r="C122" s="128" t="s">
        <v>326</v>
      </c>
      <c r="D122" s="128" t="s">
        <v>396</v>
      </c>
      <c r="E122" s="128" t="s">
        <v>396</v>
      </c>
      <c r="F122" s="128" t="s">
        <v>396</v>
      </c>
      <c r="G122" s="128" t="s">
        <v>396</v>
      </c>
      <c r="H122" s="128" t="s">
        <v>396</v>
      </c>
      <c r="I122" s="128">
        <v>0</v>
      </c>
      <c r="J122" s="139">
        <f>'NMM data'!J132</f>
        <v>9.9035999999999999E-2</v>
      </c>
    </row>
    <row r="123" spans="2:10">
      <c r="B123" s="128" t="s">
        <v>314</v>
      </c>
      <c r="C123" s="128" t="s">
        <v>325</v>
      </c>
      <c r="D123" s="128" t="s">
        <v>396</v>
      </c>
      <c r="E123" s="128" t="s">
        <v>396</v>
      </c>
      <c r="F123" s="128" t="s">
        <v>396</v>
      </c>
      <c r="G123" s="128" t="s">
        <v>396</v>
      </c>
      <c r="H123" s="128" t="s">
        <v>396</v>
      </c>
      <c r="I123" s="128">
        <v>0</v>
      </c>
      <c r="J123" s="139">
        <f>'NMM data'!J133</f>
        <v>10.768200000000002</v>
      </c>
    </row>
    <row r="124" spans="2:10">
      <c r="B124" s="128" t="s">
        <v>314</v>
      </c>
      <c r="C124" s="128" t="s">
        <v>324</v>
      </c>
      <c r="D124" s="128" t="s">
        <v>396</v>
      </c>
      <c r="E124" s="128" t="s">
        <v>396</v>
      </c>
      <c r="F124" s="128" t="s">
        <v>396</v>
      </c>
      <c r="G124" s="128" t="s">
        <v>396</v>
      </c>
      <c r="H124" s="128" t="s">
        <v>396</v>
      </c>
      <c r="I124" s="128">
        <v>0</v>
      </c>
      <c r="J124" s="139">
        <f>'NMM data'!J134</f>
        <v>0.24745900000000004</v>
      </c>
    </row>
    <row r="125" spans="2:10">
      <c r="B125" s="128" t="s">
        <v>314</v>
      </c>
      <c r="C125" s="128" t="s">
        <v>323</v>
      </c>
      <c r="D125" s="128" t="s">
        <v>396</v>
      </c>
      <c r="E125" s="128" t="s">
        <v>396</v>
      </c>
      <c r="F125" s="128" t="s">
        <v>396</v>
      </c>
      <c r="G125" s="128" t="s">
        <v>396</v>
      </c>
      <c r="H125" s="128" t="s">
        <v>396</v>
      </c>
      <c r="I125" s="128">
        <v>0</v>
      </c>
      <c r="J125" s="139">
        <f>'NMM data'!J135</f>
        <v>34.649500000000003</v>
      </c>
    </row>
    <row r="126" spans="2:10">
      <c r="B126" s="128" t="s">
        <v>314</v>
      </c>
      <c r="C126" s="128" t="s">
        <v>322</v>
      </c>
      <c r="D126" s="128" t="s">
        <v>396</v>
      </c>
      <c r="E126" s="128" t="s">
        <v>396</v>
      </c>
      <c r="F126" s="128" t="s">
        <v>396</v>
      </c>
      <c r="G126" s="128" t="s">
        <v>396</v>
      </c>
      <c r="H126" s="128" t="s">
        <v>396</v>
      </c>
      <c r="I126" s="128">
        <v>0</v>
      </c>
      <c r="J126" s="139">
        <f>'NMM data'!J136</f>
        <v>2853.1800000000003</v>
      </c>
    </row>
    <row r="127" spans="2:10">
      <c r="B127" s="128" t="s">
        <v>314</v>
      </c>
      <c r="C127" s="128" t="s">
        <v>321</v>
      </c>
      <c r="D127" s="128" t="s">
        <v>396</v>
      </c>
      <c r="E127" s="128" t="s">
        <v>396</v>
      </c>
      <c r="F127" s="128" t="s">
        <v>396</v>
      </c>
      <c r="G127" s="128" t="s">
        <v>396</v>
      </c>
      <c r="H127" s="128" t="s">
        <v>396</v>
      </c>
      <c r="I127" s="128">
        <v>0</v>
      </c>
      <c r="J127" s="139">
        <f>'NMM data'!J137</f>
        <v>0.24745900000000004</v>
      </c>
    </row>
    <row r="128" spans="2:10">
      <c r="B128" s="128" t="s">
        <v>314</v>
      </c>
      <c r="C128" s="128" t="s">
        <v>320</v>
      </c>
      <c r="D128" s="128" t="s">
        <v>396</v>
      </c>
      <c r="E128" s="128" t="s">
        <v>396</v>
      </c>
      <c r="F128" s="128" t="s">
        <v>396</v>
      </c>
      <c r="G128" s="128" t="s">
        <v>396</v>
      </c>
      <c r="H128" s="128" t="s">
        <v>396</v>
      </c>
      <c r="I128" s="128">
        <v>0</v>
      </c>
      <c r="J128" s="139">
        <f>'NMM data'!J138</f>
        <v>34.649500000000003</v>
      </c>
    </row>
    <row r="129" spans="2:10">
      <c r="B129" s="128" t="s">
        <v>314</v>
      </c>
      <c r="C129" s="128" t="s">
        <v>319</v>
      </c>
      <c r="D129" s="128" t="s">
        <v>396</v>
      </c>
      <c r="E129" s="128" t="s">
        <v>396</v>
      </c>
      <c r="F129" s="128" t="s">
        <v>396</v>
      </c>
      <c r="G129" s="128" t="s">
        <v>396</v>
      </c>
      <c r="H129" s="128" t="s">
        <v>396</v>
      </c>
      <c r="I129" s="128">
        <v>0</v>
      </c>
      <c r="J129" s="139">
        <f>'NMM data'!J139</f>
        <v>2520.44</v>
      </c>
    </row>
    <row r="130" spans="2:10">
      <c r="B130" s="128" t="s">
        <v>314</v>
      </c>
      <c r="C130" s="128" t="s">
        <v>318</v>
      </c>
      <c r="D130" s="128" t="s">
        <v>396</v>
      </c>
      <c r="E130" s="128" t="s">
        <v>396</v>
      </c>
      <c r="F130" s="128" t="s">
        <v>396</v>
      </c>
      <c r="G130" s="128" t="s">
        <v>396</v>
      </c>
      <c r="H130" s="128" t="s">
        <v>396</v>
      </c>
      <c r="I130" s="128">
        <v>0</v>
      </c>
      <c r="J130" s="139">
        <f>'NMM data'!J140</f>
        <v>36.417999999999999</v>
      </c>
    </row>
    <row r="131" spans="2:10">
      <c r="B131" s="128" t="s">
        <v>314</v>
      </c>
      <c r="C131" s="128" t="s">
        <v>317</v>
      </c>
      <c r="D131" s="128" t="s">
        <v>396</v>
      </c>
      <c r="E131" s="128" t="s">
        <v>396</v>
      </c>
      <c r="F131" s="128" t="s">
        <v>396</v>
      </c>
      <c r="G131" s="128" t="s">
        <v>396</v>
      </c>
      <c r="H131" s="128" t="s">
        <v>396</v>
      </c>
      <c r="I131" s="128">
        <v>0</v>
      </c>
      <c r="J131" s="139">
        <f>'NMM data'!J141</f>
        <v>1310</v>
      </c>
    </row>
    <row r="132" spans="2:10">
      <c r="B132" s="128" t="s">
        <v>314</v>
      </c>
      <c r="C132" s="128" t="s">
        <v>316</v>
      </c>
      <c r="D132" s="128" t="s">
        <v>396</v>
      </c>
      <c r="E132" s="128" t="s">
        <v>396</v>
      </c>
      <c r="F132" s="128" t="s">
        <v>396</v>
      </c>
      <c r="G132" s="128" t="s">
        <v>396</v>
      </c>
      <c r="H132" s="128" t="s">
        <v>396</v>
      </c>
      <c r="I132" s="128">
        <v>0</v>
      </c>
      <c r="J132" s="139">
        <f>'NMM data'!J142</f>
        <v>1.31</v>
      </c>
    </row>
    <row r="133" spans="2:10">
      <c r="B133" s="128" t="s">
        <v>314</v>
      </c>
      <c r="C133" s="128" t="s">
        <v>315</v>
      </c>
      <c r="D133" s="128" t="s">
        <v>396</v>
      </c>
      <c r="E133" s="128" t="s">
        <v>396</v>
      </c>
      <c r="F133" s="128" t="s">
        <v>396</v>
      </c>
      <c r="G133" s="128" t="s">
        <v>396</v>
      </c>
      <c r="H133" s="128" t="s">
        <v>396</v>
      </c>
      <c r="I133" s="128">
        <v>0</v>
      </c>
      <c r="J133" s="139">
        <f>'NMM data'!J143</f>
        <v>1754.0900000000001</v>
      </c>
    </row>
    <row r="134" spans="2:10">
      <c r="B134" s="128" t="s">
        <v>314</v>
      </c>
      <c r="C134" s="128" t="s">
        <v>313</v>
      </c>
      <c r="D134" s="128" t="s">
        <v>396</v>
      </c>
      <c r="E134" s="128" t="s">
        <v>396</v>
      </c>
      <c r="F134" s="128" t="s">
        <v>396</v>
      </c>
      <c r="G134" s="128" t="s">
        <v>396</v>
      </c>
      <c r="H134" s="128" t="s">
        <v>396</v>
      </c>
      <c r="I134" s="128">
        <v>0</v>
      </c>
      <c r="J134" s="139">
        <f>'NMM data'!J144</f>
        <v>1.31</v>
      </c>
    </row>
    <row r="135" spans="2:10">
      <c r="B135" s="128" t="s">
        <v>451</v>
      </c>
      <c r="C135" s="128" t="s">
        <v>330</v>
      </c>
      <c r="D135" s="128" t="s">
        <v>396</v>
      </c>
      <c r="E135" s="128" t="s">
        <v>396</v>
      </c>
      <c r="F135" s="128" t="s">
        <v>396</v>
      </c>
      <c r="G135" s="128" t="s">
        <v>396</v>
      </c>
      <c r="H135" s="128" t="s">
        <v>396</v>
      </c>
      <c r="I135" s="128">
        <v>0</v>
      </c>
      <c r="J135" s="128">
        <v>30</v>
      </c>
    </row>
    <row r="136" spans="2:10">
      <c r="B136" s="128" t="s">
        <v>451</v>
      </c>
      <c r="C136" s="128" t="s">
        <v>328</v>
      </c>
      <c r="D136" s="128" t="s">
        <v>396</v>
      </c>
      <c r="E136" s="128" t="s">
        <v>396</v>
      </c>
      <c r="F136" s="128" t="s">
        <v>396</v>
      </c>
      <c r="G136" s="128" t="s">
        <v>396</v>
      </c>
      <c r="H136" s="128" t="s">
        <v>396</v>
      </c>
      <c r="I136" s="128">
        <v>0</v>
      </c>
      <c r="J136" s="128">
        <v>30</v>
      </c>
    </row>
    <row r="137" spans="2:10">
      <c r="B137" s="128" t="s">
        <v>451</v>
      </c>
      <c r="C137" s="128" t="s">
        <v>337</v>
      </c>
      <c r="D137" s="128" t="s">
        <v>396</v>
      </c>
      <c r="E137" s="128" t="s">
        <v>396</v>
      </c>
      <c r="F137" s="128" t="s">
        <v>396</v>
      </c>
      <c r="G137" s="128" t="s">
        <v>396</v>
      </c>
      <c r="H137" s="128" t="s">
        <v>396</v>
      </c>
      <c r="I137" s="128">
        <v>0</v>
      </c>
      <c r="J137" s="128">
        <v>25</v>
      </c>
    </row>
    <row r="138" spans="2:10">
      <c r="B138" s="128" t="s">
        <v>451</v>
      </c>
      <c r="C138" s="128" t="s">
        <v>327</v>
      </c>
      <c r="D138" s="128" t="s">
        <v>396</v>
      </c>
      <c r="E138" s="128" t="s">
        <v>396</v>
      </c>
      <c r="F138" s="128" t="s">
        <v>396</v>
      </c>
      <c r="G138" s="128" t="s">
        <v>396</v>
      </c>
      <c r="H138" s="128" t="s">
        <v>396</v>
      </c>
      <c r="I138" s="128">
        <v>0</v>
      </c>
      <c r="J138" s="128">
        <v>25</v>
      </c>
    </row>
    <row r="139" spans="2:10">
      <c r="B139" s="128" t="s">
        <v>451</v>
      </c>
      <c r="C139" s="128" t="s">
        <v>335</v>
      </c>
      <c r="D139" s="128" t="s">
        <v>396</v>
      </c>
      <c r="E139" s="128" t="s">
        <v>396</v>
      </c>
      <c r="F139" s="128" t="s">
        <v>396</v>
      </c>
      <c r="G139" s="128" t="s">
        <v>396</v>
      </c>
      <c r="H139" s="128" t="s">
        <v>396</v>
      </c>
      <c r="I139" s="128">
        <v>0</v>
      </c>
      <c r="J139" s="128">
        <v>25</v>
      </c>
    </row>
    <row r="140" spans="2:10">
      <c r="B140" s="128" t="s">
        <v>451</v>
      </c>
      <c r="C140" s="128" t="s">
        <v>326</v>
      </c>
      <c r="D140" s="128" t="s">
        <v>396</v>
      </c>
      <c r="E140" s="128" t="s">
        <v>396</v>
      </c>
      <c r="F140" s="128" t="s">
        <v>396</v>
      </c>
      <c r="G140" s="128" t="s">
        <v>396</v>
      </c>
      <c r="H140" s="128" t="s">
        <v>396</v>
      </c>
      <c r="I140" s="128">
        <v>0</v>
      </c>
      <c r="J140" s="128">
        <v>100</v>
      </c>
    </row>
    <row r="141" spans="2:10">
      <c r="B141" s="128" t="s">
        <v>451</v>
      </c>
      <c r="C141" s="128" t="s">
        <v>325</v>
      </c>
      <c r="D141" s="128" t="s">
        <v>396</v>
      </c>
      <c r="E141" s="128" t="s">
        <v>396</v>
      </c>
      <c r="F141" s="128" t="s">
        <v>396</v>
      </c>
      <c r="G141" s="128" t="s">
        <v>396</v>
      </c>
      <c r="H141" s="128" t="s">
        <v>396</v>
      </c>
      <c r="I141" s="128">
        <v>0</v>
      </c>
      <c r="J141" s="128">
        <v>100</v>
      </c>
    </row>
    <row r="142" spans="2:10">
      <c r="B142" s="128" t="s">
        <v>451</v>
      </c>
      <c r="C142" s="128" t="s">
        <v>334</v>
      </c>
      <c r="D142" s="128" t="s">
        <v>396</v>
      </c>
      <c r="E142" s="128" t="s">
        <v>396</v>
      </c>
      <c r="F142" s="128" t="s">
        <v>396</v>
      </c>
      <c r="G142" s="128" t="s">
        <v>396</v>
      </c>
      <c r="H142" s="128" t="s">
        <v>396</v>
      </c>
      <c r="I142" s="128">
        <v>0</v>
      </c>
      <c r="J142" s="128">
        <v>25</v>
      </c>
    </row>
    <row r="143" spans="2:10">
      <c r="B143" s="128" t="s">
        <v>451</v>
      </c>
      <c r="C143" s="128" t="s">
        <v>324</v>
      </c>
      <c r="D143" s="128" t="s">
        <v>396</v>
      </c>
      <c r="E143" s="128" t="s">
        <v>396</v>
      </c>
      <c r="F143" s="128" t="s">
        <v>396</v>
      </c>
      <c r="G143" s="128" t="s">
        <v>396</v>
      </c>
      <c r="H143" s="128" t="s">
        <v>396</v>
      </c>
      <c r="I143" s="128">
        <v>0</v>
      </c>
      <c r="J143" s="128">
        <v>100</v>
      </c>
    </row>
    <row r="144" spans="2:10">
      <c r="B144" s="128" t="s">
        <v>451</v>
      </c>
      <c r="C144" s="128" t="s">
        <v>323</v>
      </c>
      <c r="D144" s="128" t="s">
        <v>396</v>
      </c>
      <c r="E144" s="128" t="s">
        <v>396</v>
      </c>
      <c r="F144" s="128" t="s">
        <v>396</v>
      </c>
      <c r="G144" s="128" t="s">
        <v>396</v>
      </c>
      <c r="H144" s="128" t="s">
        <v>396</v>
      </c>
      <c r="I144" s="128">
        <v>0</v>
      </c>
      <c r="J144" s="128">
        <v>100</v>
      </c>
    </row>
    <row r="145" spans="2:10">
      <c r="B145" s="128" t="s">
        <v>451</v>
      </c>
      <c r="C145" s="128" t="s">
        <v>322</v>
      </c>
      <c r="D145" s="128" t="s">
        <v>396</v>
      </c>
      <c r="E145" s="128" t="s">
        <v>396</v>
      </c>
      <c r="F145" s="128" t="s">
        <v>396</v>
      </c>
      <c r="G145" s="128" t="s">
        <v>396</v>
      </c>
      <c r="H145" s="128" t="s">
        <v>396</v>
      </c>
      <c r="I145" s="128">
        <v>0</v>
      </c>
      <c r="J145" s="128">
        <v>25</v>
      </c>
    </row>
    <row r="146" spans="2:10">
      <c r="B146" s="128" t="s">
        <v>451</v>
      </c>
      <c r="C146" s="128" t="s">
        <v>333</v>
      </c>
      <c r="D146" s="128" t="s">
        <v>396</v>
      </c>
      <c r="E146" s="128" t="s">
        <v>396</v>
      </c>
      <c r="F146" s="128" t="s">
        <v>396</v>
      </c>
      <c r="G146" s="128" t="s">
        <v>396</v>
      </c>
      <c r="H146" s="128" t="s">
        <v>396</v>
      </c>
      <c r="I146" s="128">
        <v>0</v>
      </c>
      <c r="J146" s="128">
        <v>25</v>
      </c>
    </row>
    <row r="147" spans="2:10">
      <c r="B147" s="128" t="s">
        <v>451</v>
      </c>
      <c r="C147" s="128" t="s">
        <v>321</v>
      </c>
      <c r="D147" s="128" t="s">
        <v>396</v>
      </c>
      <c r="E147" s="128" t="s">
        <v>396</v>
      </c>
      <c r="F147" s="128" t="s">
        <v>396</v>
      </c>
      <c r="G147" s="128" t="s">
        <v>396</v>
      </c>
      <c r="H147" s="128" t="s">
        <v>396</v>
      </c>
      <c r="I147" s="128">
        <v>0</v>
      </c>
      <c r="J147" s="128">
        <v>100</v>
      </c>
    </row>
    <row r="148" spans="2:10">
      <c r="B148" s="128" t="s">
        <v>451</v>
      </c>
      <c r="C148" s="128" t="s">
        <v>320</v>
      </c>
      <c r="D148" s="128" t="s">
        <v>396</v>
      </c>
      <c r="E148" s="128" t="s">
        <v>396</v>
      </c>
      <c r="F148" s="128" t="s">
        <v>396</v>
      </c>
      <c r="G148" s="128" t="s">
        <v>396</v>
      </c>
      <c r="H148" s="128" t="s">
        <v>396</v>
      </c>
      <c r="I148" s="128">
        <v>0</v>
      </c>
      <c r="J148" s="128">
        <v>100</v>
      </c>
    </row>
    <row r="149" spans="2:10">
      <c r="B149" s="128" t="s">
        <v>451</v>
      </c>
      <c r="C149" s="128" t="s">
        <v>319</v>
      </c>
      <c r="D149" s="128" t="s">
        <v>396</v>
      </c>
      <c r="E149" s="128" t="s">
        <v>396</v>
      </c>
      <c r="F149" s="128" t="s">
        <v>396</v>
      </c>
      <c r="G149" s="128" t="s">
        <v>396</v>
      </c>
      <c r="H149" s="128" t="s">
        <v>396</v>
      </c>
      <c r="I149" s="128">
        <v>0</v>
      </c>
      <c r="J149" s="128">
        <v>25</v>
      </c>
    </row>
    <row r="150" spans="2:10">
      <c r="B150" s="128" t="s">
        <v>451</v>
      </c>
      <c r="C150" s="128" t="s">
        <v>332</v>
      </c>
      <c r="D150" s="128" t="s">
        <v>396</v>
      </c>
      <c r="E150" s="128" t="s">
        <v>396</v>
      </c>
      <c r="F150" s="128" t="s">
        <v>396</v>
      </c>
      <c r="G150" s="128" t="s">
        <v>396</v>
      </c>
      <c r="H150" s="128" t="s">
        <v>396</v>
      </c>
      <c r="I150" s="128">
        <v>0</v>
      </c>
      <c r="J150" s="128">
        <v>25</v>
      </c>
    </row>
    <row r="151" spans="2:10">
      <c r="B151" s="128" t="s">
        <v>451</v>
      </c>
      <c r="C151" s="128" t="s">
        <v>318</v>
      </c>
      <c r="D151" s="128" t="s">
        <v>396</v>
      </c>
      <c r="E151" s="128" t="s">
        <v>396</v>
      </c>
      <c r="F151" s="128" t="s">
        <v>396</v>
      </c>
      <c r="G151" s="128" t="s">
        <v>396</v>
      </c>
      <c r="H151" s="128" t="s">
        <v>396</v>
      </c>
      <c r="I151" s="128">
        <v>0</v>
      </c>
      <c r="J151" s="128">
        <v>25</v>
      </c>
    </row>
    <row r="152" spans="2:10">
      <c r="B152" s="128" t="s">
        <v>451</v>
      </c>
      <c r="C152" s="128" t="s">
        <v>317</v>
      </c>
      <c r="D152" s="128" t="s">
        <v>396</v>
      </c>
      <c r="E152" s="128" t="s">
        <v>396</v>
      </c>
      <c r="F152" s="128" t="s">
        <v>396</v>
      </c>
      <c r="G152" s="128" t="s">
        <v>396</v>
      </c>
      <c r="H152" s="128" t="s">
        <v>396</v>
      </c>
      <c r="I152" s="128">
        <v>0</v>
      </c>
      <c r="J152" s="128">
        <v>30</v>
      </c>
    </row>
    <row r="153" spans="2:10">
      <c r="B153" s="128" t="s">
        <v>451</v>
      </c>
      <c r="C153" s="128" t="s">
        <v>316</v>
      </c>
      <c r="D153" s="128" t="s">
        <v>396</v>
      </c>
      <c r="E153" s="128" t="s">
        <v>396</v>
      </c>
      <c r="F153" s="128" t="s">
        <v>396</v>
      </c>
      <c r="G153" s="128" t="s">
        <v>396</v>
      </c>
      <c r="H153" s="128" t="s">
        <v>396</v>
      </c>
      <c r="I153" s="128">
        <v>0</v>
      </c>
      <c r="J153" s="128">
        <v>30</v>
      </c>
    </row>
    <row r="154" spans="2:10">
      <c r="B154" s="128" t="s">
        <v>451</v>
      </c>
      <c r="C154" s="128" t="s">
        <v>315</v>
      </c>
      <c r="D154" s="128" t="s">
        <v>396</v>
      </c>
      <c r="E154" s="128" t="s">
        <v>396</v>
      </c>
      <c r="F154" s="128" t="s">
        <v>396</v>
      </c>
      <c r="G154" s="128" t="s">
        <v>396</v>
      </c>
      <c r="H154" s="128" t="s">
        <v>396</v>
      </c>
      <c r="I154" s="128">
        <v>0</v>
      </c>
      <c r="J154" s="128">
        <v>30</v>
      </c>
    </row>
    <row r="155" spans="2:10">
      <c r="B155" s="128" t="s">
        <v>451</v>
      </c>
      <c r="C155" s="128" t="s">
        <v>313</v>
      </c>
      <c r="D155" s="128" t="s">
        <v>396</v>
      </c>
      <c r="E155" s="128" t="s">
        <v>396</v>
      </c>
      <c r="F155" s="128" t="s">
        <v>396</v>
      </c>
      <c r="G155" s="128" t="s">
        <v>396</v>
      </c>
      <c r="H155" s="128" t="s">
        <v>396</v>
      </c>
      <c r="I155" s="128">
        <v>0</v>
      </c>
      <c r="J155" s="128">
        <v>30</v>
      </c>
    </row>
    <row r="156" spans="2:10">
      <c r="B156" s="128" t="s">
        <v>450</v>
      </c>
      <c r="C156" s="128" t="s">
        <v>337</v>
      </c>
      <c r="D156" s="128" t="s">
        <v>396</v>
      </c>
      <c r="E156" s="128" t="s">
        <v>344</v>
      </c>
      <c r="F156" s="128" t="s">
        <v>396</v>
      </c>
      <c r="G156" s="128" t="s">
        <v>396</v>
      </c>
      <c r="H156" s="128" t="s">
        <v>396</v>
      </c>
      <c r="I156" s="128">
        <v>0</v>
      </c>
      <c r="J156" s="139">
        <f>'NMM data'!M92</f>
        <v>7.941546663236064E-2</v>
      </c>
    </row>
    <row r="157" spans="2:10">
      <c r="B157" s="128" t="s">
        <v>450</v>
      </c>
      <c r="C157" s="128" t="s">
        <v>327</v>
      </c>
      <c r="D157" s="128" t="s">
        <v>396</v>
      </c>
      <c r="E157" s="128" t="s">
        <v>344</v>
      </c>
      <c r="F157" s="128" t="s">
        <v>396</v>
      </c>
      <c r="G157" s="128" t="s">
        <v>396</v>
      </c>
      <c r="H157" s="128" t="s">
        <v>396</v>
      </c>
      <c r="I157" s="128">
        <v>0</v>
      </c>
      <c r="J157" s="139">
        <f>'NMM data'!M93</f>
        <v>5.9380286123511664E-2</v>
      </c>
    </row>
    <row r="158" spans="2:10">
      <c r="B158" s="128" t="s">
        <v>450</v>
      </c>
      <c r="C158" s="128" t="s">
        <v>337</v>
      </c>
      <c r="D158" s="128" t="s">
        <v>396</v>
      </c>
      <c r="E158" s="128" t="s">
        <v>344</v>
      </c>
      <c r="F158" s="128" t="s">
        <v>396</v>
      </c>
      <c r="G158" s="128" t="s">
        <v>396</v>
      </c>
      <c r="H158" s="128" t="s">
        <v>396</v>
      </c>
      <c r="I158" s="128">
        <v>0</v>
      </c>
      <c r="J158" s="140">
        <f>'NMM data'!M90</f>
        <v>0.18602801087854343</v>
      </c>
    </row>
    <row r="159" spans="2:10">
      <c r="B159" s="128" t="s">
        <v>450</v>
      </c>
      <c r="C159" s="128" t="s">
        <v>327</v>
      </c>
      <c r="D159" s="128" t="s">
        <v>396</v>
      </c>
      <c r="E159" s="128" t="s">
        <v>344</v>
      </c>
      <c r="F159" s="128" t="s">
        <v>396</v>
      </c>
      <c r="G159" s="128" t="s">
        <v>396</v>
      </c>
      <c r="H159" s="128" t="s">
        <v>396</v>
      </c>
      <c r="I159" s="128">
        <v>0</v>
      </c>
      <c r="J159" s="140">
        <f>'NMM data'!M91</f>
        <v>0.13380962186000489</v>
      </c>
    </row>
    <row r="160" spans="2:10">
      <c r="B160" s="128" t="s">
        <v>450</v>
      </c>
      <c r="C160" s="128" t="s">
        <v>335</v>
      </c>
      <c r="D160" s="128" t="s">
        <v>396</v>
      </c>
      <c r="E160" s="128" t="s">
        <v>409</v>
      </c>
      <c r="F160" s="128" t="s">
        <v>396</v>
      </c>
      <c r="G160" s="128" t="s">
        <v>396</v>
      </c>
      <c r="H160" s="128" t="s">
        <v>396</v>
      </c>
      <c r="I160" s="128">
        <v>0</v>
      </c>
      <c r="J160" s="128">
        <v>1</v>
      </c>
    </row>
    <row r="161" spans="2:13">
      <c r="B161" s="128" t="s">
        <v>450</v>
      </c>
      <c r="C161" s="128" t="s">
        <v>326</v>
      </c>
      <c r="D161" s="128" t="s">
        <v>396</v>
      </c>
      <c r="E161" s="128" t="s">
        <v>409</v>
      </c>
      <c r="F161" s="128" t="s">
        <v>396</v>
      </c>
      <c r="G161" s="128" t="s">
        <v>396</v>
      </c>
      <c r="H161" s="128" t="s">
        <v>396</v>
      </c>
      <c r="I161" s="128">
        <v>0</v>
      </c>
      <c r="J161" s="128">
        <v>1</v>
      </c>
    </row>
    <row r="162" spans="2:13">
      <c r="B162" s="128" t="s">
        <v>450</v>
      </c>
      <c r="C162" s="128" t="s">
        <v>325</v>
      </c>
      <c r="D162" s="128" t="s">
        <v>396</v>
      </c>
      <c r="E162" s="128" t="s">
        <v>409</v>
      </c>
      <c r="F162" s="128" t="s">
        <v>396</v>
      </c>
      <c r="G162" s="128" t="s">
        <v>396</v>
      </c>
      <c r="H162" s="128" t="s">
        <v>396</v>
      </c>
      <c r="I162" s="128">
        <v>0</v>
      </c>
      <c r="J162" s="128">
        <v>1</v>
      </c>
    </row>
    <row r="163" spans="2:13">
      <c r="B163" s="128" t="s">
        <v>450</v>
      </c>
      <c r="C163" s="128" t="s">
        <v>334</v>
      </c>
      <c r="D163" s="128" t="s">
        <v>396</v>
      </c>
      <c r="E163" s="128" t="s">
        <v>409</v>
      </c>
      <c r="F163" s="128" t="s">
        <v>396</v>
      </c>
      <c r="G163" s="128" t="s">
        <v>396</v>
      </c>
      <c r="H163" s="128" t="s">
        <v>396</v>
      </c>
      <c r="I163" s="128">
        <v>0</v>
      </c>
      <c r="J163" s="128">
        <v>1</v>
      </c>
    </row>
    <row r="164" spans="2:13">
      <c r="B164" s="128" t="s">
        <v>450</v>
      </c>
      <c r="C164" s="128" t="s">
        <v>324</v>
      </c>
      <c r="D164" s="128" t="s">
        <v>396</v>
      </c>
      <c r="E164" s="128" t="s">
        <v>409</v>
      </c>
      <c r="F164" s="128" t="s">
        <v>396</v>
      </c>
      <c r="G164" s="128" t="s">
        <v>396</v>
      </c>
      <c r="H164" s="128" t="s">
        <v>396</v>
      </c>
      <c r="I164" s="128">
        <v>0</v>
      </c>
      <c r="J164" s="128">
        <v>1</v>
      </c>
    </row>
    <row r="165" spans="2:13">
      <c r="B165" s="128" t="s">
        <v>450</v>
      </c>
      <c r="C165" s="128" t="s">
        <v>323</v>
      </c>
      <c r="D165" s="128" t="s">
        <v>396</v>
      </c>
      <c r="E165" s="128" t="s">
        <v>409</v>
      </c>
      <c r="F165" s="128" t="s">
        <v>396</v>
      </c>
      <c r="G165" s="128" t="s">
        <v>396</v>
      </c>
      <c r="H165" s="128" t="s">
        <v>396</v>
      </c>
      <c r="I165" s="128">
        <v>0</v>
      </c>
      <c r="J165" s="128">
        <v>1</v>
      </c>
    </row>
    <row r="166" spans="2:13">
      <c r="B166" s="128" t="s">
        <v>450</v>
      </c>
      <c r="C166" s="128" t="s">
        <v>322</v>
      </c>
      <c r="D166" s="128" t="s">
        <v>396</v>
      </c>
      <c r="E166" s="128" t="s">
        <v>409</v>
      </c>
      <c r="F166" s="128" t="s">
        <v>396</v>
      </c>
      <c r="G166" s="128" t="s">
        <v>396</v>
      </c>
      <c r="H166" s="128" t="s">
        <v>396</v>
      </c>
      <c r="I166" s="128">
        <v>0</v>
      </c>
      <c r="J166" s="128">
        <v>1</v>
      </c>
    </row>
    <row r="167" spans="2:13">
      <c r="B167" s="128" t="s">
        <v>450</v>
      </c>
      <c r="C167" s="128" t="s">
        <v>333</v>
      </c>
      <c r="D167" s="128" t="s">
        <v>396</v>
      </c>
      <c r="E167" s="128" t="s">
        <v>409</v>
      </c>
      <c r="F167" s="128" t="s">
        <v>396</v>
      </c>
      <c r="G167" s="128" t="s">
        <v>396</v>
      </c>
      <c r="H167" s="128" t="s">
        <v>396</v>
      </c>
      <c r="I167" s="128">
        <v>0</v>
      </c>
      <c r="J167" s="128">
        <v>1</v>
      </c>
    </row>
    <row r="168" spans="2:13">
      <c r="B168" s="128" t="s">
        <v>450</v>
      </c>
      <c r="C168" s="128" t="s">
        <v>321</v>
      </c>
      <c r="D168" s="128" t="s">
        <v>396</v>
      </c>
      <c r="E168" s="128" t="s">
        <v>409</v>
      </c>
      <c r="F168" s="128" t="s">
        <v>396</v>
      </c>
      <c r="G168" s="128" t="s">
        <v>396</v>
      </c>
      <c r="H168" s="128" t="s">
        <v>396</v>
      </c>
      <c r="I168" s="128">
        <v>0</v>
      </c>
      <c r="J168" s="128">
        <v>1</v>
      </c>
    </row>
    <row r="169" spans="2:13">
      <c r="B169" s="128" t="s">
        <v>450</v>
      </c>
      <c r="C169" s="128" t="s">
        <v>320</v>
      </c>
      <c r="D169" s="128" t="s">
        <v>396</v>
      </c>
      <c r="E169" s="128" t="s">
        <v>409</v>
      </c>
      <c r="F169" s="128" t="s">
        <v>396</v>
      </c>
      <c r="G169" s="128" t="s">
        <v>396</v>
      </c>
      <c r="H169" s="128" t="s">
        <v>396</v>
      </c>
      <c r="I169" s="128">
        <v>0</v>
      </c>
      <c r="J169" s="128">
        <v>1</v>
      </c>
    </row>
    <row r="170" spans="2:13">
      <c r="B170" s="128" t="s">
        <v>450</v>
      </c>
      <c r="C170" s="128" t="s">
        <v>319</v>
      </c>
      <c r="D170" s="128" t="s">
        <v>396</v>
      </c>
      <c r="E170" s="128" t="s">
        <v>409</v>
      </c>
      <c r="F170" s="128" t="s">
        <v>396</v>
      </c>
      <c r="G170" s="128" t="s">
        <v>396</v>
      </c>
      <c r="H170" s="128" t="s">
        <v>396</v>
      </c>
      <c r="I170" s="128">
        <v>0</v>
      </c>
      <c r="J170" s="128">
        <v>1</v>
      </c>
    </row>
    <row r="171" spans="2:13">
      <c r="B171" s="128" t="s">
        <v>450</v>
      </c>
      <c r="C171" s="128" t="s">
        <v>332</v>
      </c>
      <c r="D171" s="128" t="s">
        <v>396</v>
      </c>
      <c r="E171" s="128" t="s">
        <v>409</v>
      </c>
      <c r="F171" s="128" t="s">
        <v>396</v>
      </c>
      <c r="G171" s="128" t="s">
        <v>396</v>
      </c>
      <c r="H171" s="128" t="s">
        <v>396</v>
      </c>
      <c r="I171" s="128">
        <v>0</v>
      </c>
      <c r="J171" s="128">
        <v>1</v>
      </c>
    </row>
    <row r="172" spans="2:13">
      <c r="B172" s="128" t="s">
        <v>450</v>
      </c>
      <c r="C172" s="128" t="s">
        <v>318</v>
      </c>
      <c r="D172" s="128" t="s">
        <v>396</v>
      </c>
      <c r="E172" s="128" t="s">
        <v>409</v>
      </c>
      <c r="F172" s="128" t="s">
        <v>396</v>
      </c>
      <c r="G172" s="128" t="s">
        <v>396</v>
      </c>
      <c r="H172" s="128" t="s">
        <v>396</v>
      </c>
      <c r="I172" s="128">
        <v>0</v>
      </c>
      <c r="J172" s="128">
        <v>1</v>
      </c>
    </row>
    <row r="173" spans="2:13">
      <c r="B173" s="139" t="s">
        <v>338</v>
      </c>
      <c r="C173" s="139" t="s">
        <v>328</v>
      </c>
      <c r="D173" s="139" t="s">
        <v>396</v>
      </c>
      <c r="E173" s="139" t="s">
        <v>396</v>
      </c>
      <c r="F173" s="139" t="s">
        <v>396</v>
      </c>
      <c r="G173" s="139" t="s">
        <v>396</v>
      </c>
      <c r="H173" s="139" t="s">
        <v>396</v>
      </c>
      <c r="I173" s="139">
        <v>0</v>
      </c>
      <c r="J173" s="141">
        <f>J13/J95</f>
        <v>3.2959999999999998</v>
      </c>
      <c r="M173" s="128">
        <f>O13/J95</f>
        <v>9.6111784370000013</v>
      </c>
    </row>
    <row r="174" spans="2:13">
      <c r="B174" s="139" t="s">
        <v>338</v>
      </c>
      <c r="C174" s="139" t="s">
        <v>337</v>
      </c>
      <c r="D174" s="139" t="s">
        <v>396</v>
      </c>
      <c r="E174" s="139" t="s">
        <v>396</v>
      </c>
      <c r="F174" s="139" t="s">
        <v>396</v>
      </c>
      <c r="G174" s="139" t="s">
        <v>396</v>
      </c>
      <c r="H174" s="139" t="s">
        <v>396</v>
      </c>
      <c r="I174" s="139">
        <v>0</v>
      </c>
      <c r="J174" s="140">
        <f>'NMM data'!M116</f>
        <v>9.1511757457862171</v>
      </c>
    </row>
    <row r="175" spans="2:13">
      <c r="B175" s="139" t="s">
        <v>338</v>
      </c>
      <c r="C175" s="139" t="s">
        <v>327</v>
      </c>
      <c r="D175" s="139" t="s">
        <v>396</v>
      </c>
      <c r="E175" s="139" t="s">
        <v>396</v>
      </c>
      <c r="F175" s="139" t="s">
        <v>396</v>
      </c>
      <c r="G175" s="139" t="s">
        <v>396</v>
      </c>
      <c r="H175" s="139" t="s">
        <v>396</v>
      </c>
      <c r="I175" s="139">
        <v>0</v>
      </c>
      <c r="J175" s="140">
        <f>'NMM data'!M117</f>
        <v>5.6087851345141324</v>
      </c>
    </row>
    <row r="176" spans="2:13">
      <c r="B176" s="139" t="s">
        <v>338</v>
      </c>
      <c r="C176" s="139" t="s">
        <v>335</v>
      </c>
      <c r="D176" s="139" t="s">
        <v>396</v>
      </c>
      <c r="E176" s="139" t="s">
        <v>396</v>
      </c>
      <c r="F176" s="139" t="s">
        <v>396</v>
      </c>
      <c r="G176" s="139" t="s">
        <v>396</v>
      </c>
      <c r="H176" s="139" t="s">
        <v>396</v>
      </c>
      <c r="I176" s="139">
        <v>0</v>
      </c>
      <c r="J176" s="140">
        <f>'NMM data'!M118</f>
        <v>0.84180945039565913</v>
      </c>
    </row>
    <row r="177" spans="2:41">
      <c r="B177" s="139" t="s">
        <v>338</v>
      </c>
      <c r="C177" s="139" t="s">
        <v>334</v>
      </c>
      <c r="D177" s="139" t="s">
        <v>396</v>
      </c>
      <c r="E177" s="139" t="s">
        <v>396</v>
      </c>
      <c r="F177" s="139" t="s">
        <v>396</v>
      </c>
      <c r="G177" s="139" t="s">
        <v>396</v>
      </c>
      <c r="H177" s="139" t="s">
        <v>396</v>
      </c>
      <c r="I177" s="139">
        <v>0</v>
      </c>
      <c r="J177" s="140">
        <f>'NMM data'!M119</f>
        <v>2.5051437861172028</v>
      </c>
    </row>
    <row r="178" spans="2:41">
      <c r="B178" s="139" t="s">
        <v>338</v>
      </c>
      <c r="C178" s="139" t="s">
        <v>333</v>
      </c>
      <c r="D178" s="139" t="s">
        <v>396</v>
      </c>
      <c r="E178" s="139" t="s">
        <v>396</v>
      </c>
      <c r="F178" s="139" t="s">
        <v>396</v>
      </c>
      <c r="G178" s="139" t="s">
        <v>396</v>
      </c>
      <c r="H178" s="139" t="s">
        <v>396</v>
      </c>
      <c r="I178" s="139">
        <v>0</v>
      </c>
      <c r="J178" s="140">
        <f>'NMM data'!M120</f>
        <v>7.3734394028631813</v>
      </c>
    </row>
    <row r="179" spans="2:41">
      <c r="B179" s="139" t="s">
        <v>338</v>
      </c>
      <c r="C179" s="139" t="s">
        <v>332</v>
      </c>
      <c r="D179" s="139" t="s">
        <v>396</v>
      </c>
      <c r="E179" s="139" t="s">
        <v>396</v>
      </c>
      <c r="F179" s="139" t="s">
        <v>396</v>
      </c>
      <c r="G179" s="139" t="s">
        <v>396</v>
      </c>
      <c r="H179" s="139" t="s">
        <v>396</v>
      </c>
      <c r="I179" s="139">
        <v>0</v>
      </c>
      <c r="J179" s="140">
        <f>'NMM data'!M121</f>
        <v>6.6373771795010361</v>
      </c>
    </row>
    <row r="180" spans="2:41">
      <c r="B180" s="139" t="s">
        <v>338</v>
      </c>
      <c r="C180" s="139" t="s">
        <v>318</v>
      </c>
      <c r="D180" s="139" t="s">
        <v>396</v>
      </c>
      <c r="E180" s="139" t="s">
        <v>396</v>
      </c>
      <c r="F180" s="139" t="s">
        <v>396</v>
      </c>
      <c r="G180" s="139" t="s">
        <v>396</v>
      </c>
      <c r="H180" s="139" t="s">
        <v>396</v>
      </c>
      <c r="I180" s="139">
        <v>0</v>
      </c>
      <c r="J180" s="140">
        <f>'NMM data'!M122</f>
        <v>4.0830154598750061</v>
      </c>
    </row>
    <row r="181" spans="2:41">
      <c r="B181" s="139" t="s">
        <v>338</v>
      </c>
      <c r="C181" s="139" t="s">
        <v>316</v>
      </c>
      <c r="D181" s="139" t="s">
        <v>396</v>
      </c>
      <c r="E181" s="139" t="s">
        <v>396</v>
      </c>
      <c r="F181" s="139" t="s">
        <v>396</v>
      </c>
      <c r="G181" s="139" t="s">
        <v>396</v>
      </c>
      <c r="H181" s="139" t="s">
        <v>396</v>
      </c>
      <c r="I181" s="139">
        <v>0</v>
      </c>
      <c r="J181" s="140">
        <f>J15/J112</f>
        <v>1.8142857142857145</v>
      </c>
    </row>
    <row r="182" spans="2:41">
      <c r="B182" s="139" t="s">
        <v>338</v>
      </c>
      <c r="C182" s="139" t="s">
        <v>313</v>
      </c>
      <c r="D182" s="139" t="s">
        <v>396</v>
      </c>
      <c r="E182" s="139" t="s">
        <v>396</v>
      </c>
      <c r="F182" s="139" t="s">
        <v>396</v>
      </c>
      <c r="G182" s="139" t="s">
        <v>396</v>
      </c>
      <c r="H182" s="139" t="s">
        <v>396</v>
      </c>
      <c r="I182" s="139">
        <v>0</v>
      </c>
      <c r="J182" s="139">
        <v>2.8</v>
      </c>
    </row>
    <row r="183" spans="2:41">
      <c r="B183" s="128" t="s">
        <v>449</v>
      </c>
      <c r="C183" s="128" t="s">
        <v>406</v>
      </c>
      <c r="D183" s="128" t="s">
        <v>396</v>
      </c>
      <c r="E183" s="128" t="s">
        <v>396</v>
      </c>
      <c r="F183" s="128" t="s">
        <v>396</v>
      </c>
      <c r="G183" s="128" t="s">
        <v>396</v>
      </c>
      <c r="H183" s="128" t="s">
        <v>346</v>
      </c>
      <c r="I183" s="128">
        <v>0</v>
      </c>
      <c r="J183" s="132">
        <f>J176</f>
        <v>0.84180945039565913</v>
      </c>
      <c r="K183" s="132">
        <f t="shared" ref="K183:AO183" si="0">J183</f>
        <v>0.84180945039565913</v>
      </c>
      <c r="L183" s="132">
        <f t="shared" si="0"/>
        <v>0.84180945039565913</v>
      </c>
      <c r="M183" s="132">
        <f t="shared" si="0"/>
        <v>0.84180945039565913</v>
      </c>
      <c r="N183" s="132">
        <f t="shared" si="0"/>
        <v>0.84180945039565913</v>
      </c>
      <c r="O183" s="132">
        <f t="shared" si="0"/>
        <v>0.84180945039565913</v>
      </c>
      <c r="P183" s="132">
        <f t="shared" si="0"/>
        <v>0.84180945039565913</v>
      </c>
      <c r="Q183" s="132">
        <f t="shared" si="0"/>
        <v>0.84180945039565913</v>
      </c>
      <c r="R183" s="132">
        <f t="shared" si="0"/>
        <v>0.84180945039565913</v>
      </c>
      <c r="S183" s="132">
        <f t="shared" si="0"/>
        <v>0.84180945039565913</v>
      </c>
      <c r="T183" s="132">
        <f t="shared" si="0"/>
        <v>0.84180945039565913</v>
      </c>
      <c r="U183" s="132">
        <f t="shared" si="0"/>
        <v>0.84180945039565913</v>
      </c>
      <c r="V183" s="132">
        <f t="shared" si="0"/>
        <v>0.84180945039565913</v>
      </c>
      <c r="W183" s="132">
        <f t="shared" si="0"/>
        <v>0.84180945039565913</v>
      </c>
      <c r="X183" s="132">
        <f t="shared" si="0"/>
        <v>0.84180945039565913</v>
      </c>
      <c r="Y183" s="132">
        <f t="shared" si="0"/>
        <v>0.84180945039565913</v>
      </c>
      <c r="Z183" s="132">
        <f t="shared" si="0"/>
        <v>0.84180945039565913</v>
      </c>
      <c r="AA183" s="132">
        <f t="shared" si="0"/>
        <v>0.84180945039565913</v>
      </c>
      <c r="AB183" s="132">
        <f t="shared" si="0"/>
        <v>0.84180945039565913</v>
      </c>
      <c r="AC183" s="132">
        <f t="shared" si="0"/>
        <v>0.84180945039565913</v>
      </c>
      <c r="AD183" s="132">
        <f t="shared" si="0"/>
        <v>0.84180945039565913</v>
      </c>
      <c r="AE183" s="132">
        <f t="shared" si="0"/>
        <v>0.84180945039565913</v>
      </c>
      <c r="AF183" s="132">
        <f t="shared" si="0"/>
        <v>0.84180945039565913</v>
      </c>
      <c r="AG183" s="132">
        <f t="shared" si="0"/>
        <v>0.84180945039565913</v>
      </c>
      <c r="AH183" s="132">
        <f t="shared" si="0"/>
        <v>0.84180945039565913</v>
      </c>
      <c r="AI183" s="132">
        <f t="shared" si="0"/>
        <v>0.84180945039565913</v>
      </c>
      <c r="AJ183" s="132">
        <f t="shared" si="0"/>
        <v>0.84180945039565913</v>
      </c>
      <c r="AK183" s="132">
        <f t="shared" si="0"/>
        <v>0.84180945039565913</v>
      </c>
      <c r="AL183" s="132">
        <f t="shared" si="0"/>
        <v>0.84180945039565913</v>
      </c>
      <c r="AM183" s="132">
        <f t="shared" si="0"/>
        <v>0.84180945039565913</v>
      </c>
      <c r="AN183" s="132">
        <f t="shared" si="0"/>
        <v>0.84180945039565913</v>
      </c>
      <c r="AO183" s="132">
        <f t="shared" si="0"/>
        <v>0.84180945039565913</v>
      </c>
    </row>
    <row r="184" spans="2:41">
      <c r="B184" s="128" t="s">
        <v>449</v>
      </c>
      <c r="C184" s="128" t="s">
        <v>405</v>
      </c>
      <c r="D184" s="128" t="s">
        <v>396</v>
      </c>
      <c r="E184" s="128" t="s">
        <v>396</v>
      </c>
      <c r="F184" s="128" t="s">
        <v>396</v>
      </c>
      <c r="G184" s="128" t="s">
        <v>396</v>
      </c>
      <c r="H184" s="128" t="str">
        <f>IF(pamsindex,"FX","UP")</f>
        <v>UP</v>
      </c>
      <c r="I184" s="128">
        <v>0</v>
      </c>
      <c r="J184" s="128">
        <v>0</v>
      </c>
      <c r="K184" s="128">
        <f t="shared" ref="K184:AO184" si="1">J184</f>
        <v>0</v>
      </c>
      <c r="L184" s="128">
        <f t="shared" si="1"/>
        <v>0</v>
      </c>
      <c r="M184" s="128">
        <f t="shared" si="1"/>
        <v>0</v>
      </c>
      <c r="N184" s="128">
        <f t="shared" si="1"/>
        <v>0</v>
      </c>
      <c r="O184" s="128">
        <f t="shared" si="1"/>
        <v>0</v>
      </c>
      <c r="P184" s="128">
        <f t="shared" si="1"/>
        <v>0</v>
      </c>
      <c r="Q184" s="128">
        <f t="shared" si="1"/>
        <v>0</v>
      </c>
      <c r="R184" s="128">
        <f t="shared" si="1"/>
        <v>0</v>
      </c>
      <c r="S184" s="128">
        <f t="shared" si="1"/>
        <v>0</v>
      </c>
      <c r="T184" s="128">
        <f t="shared" si="1"/>
        <v>0</v>
      </c>
      <c r="U184" s="128">
        <f t="shared" si="1"/>
        <v>0</v>
      </c>
      <c r="V184" s="128">
        <f t="shared" si="1"/>
        <v>0</v>
      </c>
      <c r="W184" s="128">
        <f t="shared" si="1"/>
        <v>0</v>
      </c>
      <c r="X184" s="128">
        <f t="shared" si="1"/>
        <v>0</v>
      </c>
      <c r="Y184" s="128">
        <f t="shared" si="1"/>
        <v>0</v>
      </c>
      <c r="Z184" s="128">
        <f t="shared" si="1"/>
        <v>0</v>
      </c>
      <c r="AA184" s="128">
        <f t="shared" si="1"/>
        <v>0</v>
      </c>
      <c r="AB184" s="128">
        <f t="shared" si="1"/>
        <v>0</v>
      </c>
      <c r="AC184" s="128">
        <f t="shared" si="1"/>
        <v>0</v>
      </c>
      <c r="AD184" s="128">
        <f t="shared" si="1"/>
        <v>0</v>
      </c>
      <c r="AE184" s="128">
        <f t="shared" si="1"/>
        <v>0</v>
      </c>
      <c r="AF184" s="128">
        <f t="shared" si="1"/>
        <v>0</v>
      </c>
      <c r="AG184" s="128">
        <f t="shared" si="1"/>
        <v>0</v>
      </c>
      <c r="AH184" s="128">
        <f t="shared" si="1"/>
        <v>0</v>
      </c>
      <c r="AI184" s="128">
        <f t="shared" si="1"/>
        <v>0</v>
      </c>
      <c r="AJ184" s="128">
        <f t="shared" si="1"/>
        <v>0</v>
      </c>
      <c r="AK184" s="128">
        <f t="shared" si="1"/>
        <v>0</v>
      </c>
      <c r="AL184" s="128">
        <f t="shared" si="1"/>
        <v>0</v>
      </c>
      <c r="AM184" s="128">
        <f t="shared" si="1"/>
        <v>0</v>
      </c>
      <c r="AN184" s="128">
        <f t="shared" si="1"/>
        <v>0</v>
      </c>
      <c r="AO184" s="128">
        <f t="shared" si="1"/>
        <v>0</v>
      </c>
    </row>
    <row r="185" spans="2:41">
      <c r="B185" s="128" t="s">
        <v>449</v>
      </c>
      <c r="C185" s="128" t="s">
        <v>404</v>
      </c>
      <c r="D185" s="128" t="s">
        <v>396</v>
      </c>
      <c r="E185" s="128" t="s">
        <v>396</v>
      </c>
      <c r="F185" s="128" t="s">
        <v>396</v>
      </c>
      <c r="G185" s="128" t="s">
        <v>396</v>
      </c>
      <c r="H185" s="128" t="s">
        <v>346</v>
      </c>
      <c r="I185" s="128">
        <v>0</v>
      </c>
      <c r="J185" s="128">
        <v>0</v>
      </c>
      <c r="K185" s="128">
        <f t="shared" ref="K185:AO185" si="2">J185</f>
        <v>0</v>
      </c>
      <c r="L185" s="128">
        <f t="shared" si="2"/>
        <v>0</v>
      </c>
      <c r="M185" s="128">
        <f t="shared" si="2"/>
        <v>0</v>
      </c>
      <c r="N185" s="128">
        <f t="shared" si="2"/>
        <v>0</v>
      </c>
      <c r="O185" s="128">
        <f t="shared" si="2"/>
        <v>0</v>
      </c>
      <c r="P185" s="128">
        <f t="shared" si="2"/>
        <v>0</v>
      </c>
      <c r="Q185" s="128">
        <f t="shared" si="2"/>
        <v>0</v>
      </c>
      <c r="R185" s="128">
        <f t="shared" si="2"/>
        <v>0</v>
      </c>
      <c r="S185" s="128">
        <f t="shared" si="2"/>
        <v>0</v>
      </c>
      <c r="T185" s="128">
        <f t="shared" si="2"/>
        <v>0</v>
      </c>
      <c r="U185" s="128">
        <f t="shared" si="2"/>
        <v>0</v>
      </c>
      <c r="V185" s="128">
        <f t="shared" si="2"/>
        <v>0</v>
      </c>
      <c r="W185" s="128">
        <f t="shared" si="2"/>
        <v>0</v>
      </c>
      <c r="X185" s="128">
        <f t="shared" si="2"/>
        <v>0</v>
      </c>
      <c r="Y185" s="128">
        <f t="shared" si="2"/>
        <v>0</v>
      </c>
      <c r="Z185" s="128">
        <f t="shared" si="2"/>
        <v>0</v>
      </c>
      <c r="AA185" s="128">
        <f t="shared" si="2"/>
        <v>0</v>
      </c>
      <c r="AB185" s="128">
        <f t="shared" si="2"/>
        <v>0</v>
      </c>
      <c r="AC185" s="128">
        <f t="shared" si="2"/>
        <v>0</v>
      </c>
      <c r="AD185" s="128">
        <f t="shared" si="2"/>
        <v>0</v>
      </c>
      <c r="AE185" s="128">
        <f t="shared" si="2"/>
        <v>0</v>
      </c>
      <c r="AF185" s="128">
        <f t="shared" si="2"/>
        <v>0</v>
      </c>
      <c r="AG185" s="128">
        <f t="shared" si="2"/>
        <v>0</v>
      </c>
      <c r="AH185" s="128">
        <f t="shared" si="2"/>
        <v>0</v>
      </c>
      <c r="AI185" s="128">
        <f t="shared" si="2"/>
        <v>0</v>
      </c>
      <c r="AJ185" s="128">
        <f t="shared" si="2"/>
        <v>0</v>
      </c>
      <c r="AK185" s="128">
        <f t="shared" si="2"/>
        <v>0</v>
      </c>
      <c r="AL185" s="128">
        <f t="shared" si="2"/>
        <v>0</v>
      </c>
      <c r="AM185" s="128">
        <f t="shared" si="2"/>
        <v>0</v>
      </c>
      <c r="AN185" s="128">
        <f t="shared" si="2"/>
        <v>0</v>
      </c>
      <c r="AO185" s="128">
        <f t="shared" si="2"/>
        <v>0</v>
      </c>
    </row>
    <row r="186" spans="2:41">
      <c r="B186" s="128" t="s">
        <v>449</v>
      </c>
      <c r="C186" s="128" t="s">
        <v>403</v>
      </c>
      <c r="D186" s="128" t="s">
        <v>396</v>
      </c>
      <c r="E186" s="128" t="s">
        <v>396</v>
      </c>
      <c r="F186" s="128" t="s">
        <v>396</v>
      </c>
      <c r="G186" s="128" t="s">
        <v>396</v>
      </c>
      <c r="H186" s="128" t="s">
        <v>346</v>
      </c>
      <c r="I186" s="128">
        <v>0</v>
      </c>
      <c r="J186" s="132">
        <f>J178</f>
        <v>7.3734394028631813</v>
      </c>
      <c r="K186" s="132">
        <f t="shared" ref="K186:AO186" si="3">J186</f>
        <v>7.3734394028631813</v>
      </c>
      <c r="L186" s="132">
        <f t="shared" si="3"/>
        <v>7.3734394028631813</v>
      </c>
      <c r="M186" s="132">
        <f t="shared" si="3"/>
        <v>7.3734394028631813</v>
      </c>
      <c r="N186" s="132">
        <f t="shared" si="3"/>
        <v>7.3734394028631813</v>
      </c>
      <c r="O186" s="132">
        <f t="shared" si="3"/>
        <v>7.3734394028631813</v>
      </c>
      <c r="P186" s="132">
        <f t="shared" si="3"/>
        <v>7.3734394028631813</v>
      </c>
      <c r="Q186" s="132">
        <f t="shared" si="3"/>
        <v>7.3734394028631813</v>
      </c>
      <c r="R186" s="132">
        <f t="shared" si="3"/>
        <v>7.3734394028631813</v>
      </c>
      <c r="S186" s="132">
        <f t="shared" si="3"/>
        <v>7.3734394028631813</v>
      </c>
      <c r="T186" s="132">
        <f t="shared" si="3"/>
        <v>7.3734394028631813</v>
      </c>
      <c r="U186" s="132">
        <f t="shared" si="3"/>
        <v>7.3734394028631813</v>
      </c>
      <c r="V186" s="132">
        <f t="shared" si="3"/>
        <v>7.3734394028631813</v>
      </c>
      <c r="W186" s="132">
        <f t="shared" si="3"/>
        <v>7.3734394028631813</v>
      </c>
      <c r="X186" s="132">
        <f t="shared" si="3"/>
        <v>7.3734394028631813</v>
      </c>
      <c r="Y186" s="132">
        <f t="shared" si="3"/>
        <v>7.3734394028631813</v>
      </c>
      <c r="Z186" s="132">
        <f t="shared" si="3"/>
        <v>7.3734394028631813</v>
      </c>
      <c r="AA186" s="132">
        <f t="shared" si="3"/>
        <v>7.3734394028631813</v>
      </c>
      <c r="AB186" s="132">
        <f t="shared" si="3"/>
        <v>7.3734394028631813</v>
      </c>
      <c r="AC186" s="132">
        <f t="shared" si="3"/>
        <v>7.3734394028631813</v>
      </c>
      <c r="AD186" s="132">
        <f t="shared" si="3"/>
        <v>7.3734394028631813</v>
      </c>
      <c r="AE186" s="132">
        <f t="shared" si="3"/>
        <v>7.3734394028631813</v>
      </c>
      <c r="AF186" s="132">
        <f t="shared" si="3"/>
        <v>7.3734394028631813</v>
      </c>
      <c r="AG186" s="132">
        <f t="shared" si="3"/>
        <v>7.3734394028631813</v>
      </c>
      <c r="AH186" s="132">
        <f t="shared" si="3"/>
        <v>7.3734394028631813</v>
      </c>
      <c r="AI186" s="132">
        <f t="shared" si="3"/>
        <v>7.3734394028631813</v>
      </c>
      <c r="AJ186" s="132">
        <f t="shared" si="3"/>
        <v>7.3734394028631813</v>
      </c>
      <c r="AK186" s="132">
        <f t="shared" si="3"/>
        <v>7.3734394028631813</v>
      </c>
      <c r="AL186" s="132">
        <f t="shared" si="3"/>
        <v>7.3734394028631813</v>
      </c>
      <c r="AM186" s="132">
        <f t="shared" si="3"/>
        <v>7.3734394028631813</v>
      </c>
      <c r="AN186" s="132">
        <f t="shared" si="3"/>
        <v>7.3734394028631813</v>
      </c>
      <c r="AO186" s="132">
        <f t="shared" si="3"/>
        <v>7.3734394028631813</v>
      </c>
    </row>
    <row r="187" spans="2:41">
      <c r="B187" s="128" t="s">
        <v>449</v>
      </c>
      <c r="C187" s="128" t="s">
        <v>402</v>
      </c>
      <c r="D187" s="128" t="s">
        <v>396</v>
      </c>
      <c r="E187" s="128" t="s">
        <v>396</v>
      </c>
      <c r="F187" s="128" t="s">
        <v>396</v>
      </c>
      <c r="G187" s="128" t="s">
        <v>396</v>
      </c>
      <c r="H187" s="128" t="s">
        <v>346</v>
      </c>
      <c r="I187" s="128">
        <v>0</v>
      </c>
      <c r="J187" s="132">
        <f>J177</f>
        <v>2.5051437861172028</v>
      </c>
      <c r="K187" s="132">
        <f t="shared" ref="K187:AO187" si="4">J187</f>
        <v>2.5051437861172028</v>
      </c>
      <c r="L187" s="132">
        <f t="shared" si="4"/>
        <v>2.5051437861172028</v>
      </c>
      <c r="M187" s="132">
        <f t="shared" si="4"/>
        <v>2.5051437861172028</v>
      </c>
      <c r="N187" s="132">
        <f t="shared" si="4"/>
        <v>2.5051437861172028</v>
      </c>
      <c r="O187" s="132">
        <f t="shared" si="4"/>
        <v>2.5051437861172028</v>
      </c>
      <c r="P187" s="132">
        <f t="shared" si="4"/>
        <v>2.5051437861172028</v>
      </c>
      <c r="Q187" s="132">
        <f t="shared" si="4"/>
        <v>2.5051437861172028</v>
      </c>
      <c r="R187" s="132">
        <f t="shared" si="4"/>
        <v>2.5051437861172028</v>
      </c>
      <c r="S187" s="132">
        <f t="shared" si="4"/>
        <v>2.5051437861172028</v>
      </c>
      <c r="T187" s="132">
        <f t="shared" si="4"/>
        <v>2.5051437861172028</v>
      </c>
      <c r="U187" s="132">
        <f t="shared" si="4"/>
        <v>2.5051437861172028</v>
      </c>
      <c r="V187" s="132">
        <f t="shared" si="4"/>
        <v>2.5051437861172028</v>
      </c>
      <c r="W187" s="132">
        <f t="shared" si="4"/>
        <v>2.5051437861172028</v>
      </c>
      <c r="X187" s="132">
        <f t="shared" si="4"/>
        <v>2.5051437861172028</v>
      </c>
      <c r="Y187" s="132">
        <f t="shared" si="4"/>
        <v>2.5051437861172028</v>
      </c>
      <c r="Z187" s="132">
        <f t="shared" si="4"/>
        <v>2.5051437861172028</v>
      </c>
      <c r="AA187" s="132">
        <f t="shared" si="4"/>
        <v>2.5051437861172028</v>
      </c>
      <c r="AB187" s="132">
        <f t="shared" si="4"/>
        <v>2.5051437861172028</v>
      </c>
      <c r="AC187" s="132">
        <f t="shared" si="4"/>
        <v>2.5051437861172028</v>
      </c>
      <c r="AD187" s="132">
        <f t="shared" si="4"/>
        <v>2.5051437861172028</v>
      </c>
      <c r="AE187" s="132">
        <f t="shared" si="4"/>
        <v>2.5051437861172028</v>
      </c>
      <c r="AF187" s="132">
        <f t="shared" si="4"/>
        <v>2.5051437861172028</v>
      </c>
      <c r="AG187" s="132">
        <f t="shared" si="4"/>
        <v>2.5051437861172028</v>
      </c>
      <c r="AH187" s="132">
        <f t="shared" si="4"/>
        <v>2.5051437861172028</v>
      </c>
      <c r="AI187" s="132">
        <f t="shared" si="4"/>
        <v>2.5051437861172028</v>
      </c>
      <c r="AJ187" s="132">
        <f t="shared" si="4"/>
        <v>2.5051437861172028</v>
      </c>
      <c r="AK187" s="132">
        <f t="shared" si="4"/>
        <v>2.5051437861172028</v>
      </c>
      <c r="AL187" s="132">
        <f t="shared" si="4"/>
        <v>2.5051437861172028</v>
      </c>
      <c r="AM187" s="132">
        <f t="shared" si="4"/>
        <v>2.5051437861172028</v>
      </c>
      <c r="AN187" s="132">
        <f t="shared" si="4"/>
        <v>2.5051437861172028</v>
      </c>
      <c r="AO187" s="132">
        <f t="shared" si="4"/>
        <v>2.5051437861172028</v>
      </c>
    </row>
    <row r="188" spans="2:41">
      <c r="B188" s="128" t="s">
        <v>449</v>
      </c>
      <c r="C188" s="128" t="s">
        <v>401</v>
      </c>
      <c r="D188" s="128" t="s">
        <v>396</v>
      </c>
      <c r="E188" s="128" t="s">
        <v>396</v>
      </c>
      <c r="F188" s="128" t="s">
        <v>396</v>
      </c>
      <c r="G188" s="128" t="s">
        <v>396</v>
      </c>
      <c r="H188" s="128" t="str">
        <f>IF(pamsindex,"FX","UP")</f>
        <v>UP</v>
      </c>
      <c r="I188" s="128">
        <v>0</v>
      </c>
      <c r="J188" s="128">
        <v>0</v>
      </c>
      <c r="K188" s="128">
        <f t="shared" ref="K188:AO188" si="5">J188</f>
        <v>0</v>
      </c>
      <c r="L188" s="128">
        <f t="shared" si="5"/>
        <v>0</v>
      </c>
      <c r="M188" s="128">
        <f t="shared" si="5"/>
        <v>0</v>
      </c>
      <c r="N188" s="128">
        <f t="shared" si="5"/>
        <v>0</v>
      </c>
      <c r="O188" s="128">
        <f t="shared" si="5"/>
        <v>0</v>
      </c>
      <c r="P188" s="128">
        <f t="shared" si="5"/>
        <v>0</v>
      </c>
      <c r="Q188" s="128">
        <f t="shared" si="5"/>
        <v>0</v>
      </c>
      <c r="R188" s="128">
        <f t="shared" si="5"/>
        <v>0</v>
      </c>
      <c r="S188" s="128">
        <f t="shared" si="5"/>
        <v>0</v>
      </c>
      <c r="T188" s="128">
        <f t="shared" si="5"/>
        <v>0</v>
      </c>
      <c r="U188" s="128">
        <f t="shared" si="5"/>
        <v>0</v>
      </c>
      <c r="V188" s="128">
        <f t="shared" si="5"/>
        <v>0</v>
      </c>
      <c r="W188" s="128">
        <f t="shared" si="5"/>
        <v>0</v>
      </c>
      <c r="X188" s="128">
        <f t="shared" si="5"/>
        <v>0</v>
      </c>
      <c r="Y188" s="128">
        <f t="shared" si="5"/>
        <v>0</v>
      </c>
      <c r="Z188" s="128">
        <f t="shared" si="5"/>
        <v>0</v>
      </c>
      <c r="AA188" s="128">
        <f t="shared" si="5"/>
        <v>0</v>
      </c>
      <c r="AB188" s="128">
        <f t="shared" si="5"/>
        <v>0</v>
      </c>
      <c r="AC188" s="128">
        <f t="shared" si="5"/>
        <v>0</v>
      </c>
      <c r="AD188" s="128">
        <f t="shared" si="5"/>
        <v>0</v>
      </c>
      <c r="AE188" s="128">
        <f t="shared" si="5"/>
        <v>0</v>
      </c>
      <c r="AF188" s="128">
        <f t="shared" si="5"/>
        <v>0</v>
      </c>
      <c r="AG188" s="128">
        <f t="shared" si="5"/>
        <v>0</v>
      </c>
      <c r="AH188" s="128">
        <f t="shared" si="5"/>
        <v>0</v>
      </c>
      <c r="AI188" s="128">
        <f t="shared" si="5"/>
        <v>0</v>
      </c>
      <c r="AJ188" s="128">
        <f t="shared" si="5"/>
        <v>0</v>
      </c>
      <c r="AK188" s="128">
        <f t="shared" si="5"/>
        <v>0</v>
      </c>
      <c r="AL188" s="128">
        <f t="shared" si="5"/>
        <v>0</v>
      </c>
      <c r="AM188" s="128">
        <f t="shared" si="5"/>
        <v>0</v>
      </c>
      <c r="AN188" s="128">
        <f t="shared" si="5"/>
        <v>0</v>
      </c>
      <c r="AO188" s="128">
        <f t="shared" si="5"/>
        <v>0</v>
      </c>
    </row>
    <row r="189" spans="2:41">
      <c r="B189" s="128" t="s">
        <v>449</v>
      </c>
      <c r="C189" s="128" t="s">
        <v>400</v>
      </c>
      <c r="D189" s="128" t="s">
        <v>396</v>
      </c>
      <c r="E189" s="128" t="s">
        <v>396</v>
      </c>
      <c r="F189" s="128" t="s">
        <v>396</v>
      </c>
      <c r="G189" s="128" t="s">
        <v>396</v>
      </c>
      <c r="H189" s="128" t="s">
        <v>346</v>
      </c>
      <c r="I189" s="128">
        <v>0</v>
      </c>
      <c r="J189" s="128">
        <v>0</v>
      </c>
      <c r="K189" s="128">
        <f t="shared" ref="K189:AO189" si="6">J189</f>
        <v>0</v>
      </c>
      <c r="L189" s="128">
        <f t="shared" si="6"/>
        <v>0</v>
      </c>
      <c r="M189" s="128">
        <f t="shared" si="6"/>
        <v>0</v>
      </c>
      <c r="N189" s="128">
        <f t="shared" si="6"/>
        <v>0</v>
      </c>
      <c r="O189" s="128">
        <f t="shared" si="6"/>
        <v>0</v>
      </c>
      <c r="P189" s="128">
        <f t="shared" si="6"/>
        <v>0</v>
      </c>
      <c r="Q189" s="128">
        <f t="shared" si="6"/>
        <v>0</v>
      </c>
      <c r="R189" s="128">
        <f t="shared" si="6"/>
        <v>0</v>
      </c>
      <c r="S189" s="128">
        <f t="shared" si="6"/>
        <v>0</v>
      </c>
      <c r="T189" s="128">
        <f t="shared" si="6"/>
        <v>0</v>
      </c>
      <c r="U189" s="128">
        <f t="shared" si="6"/>
        <v>0</v>
      </c>
      <c r="V189" s="128">
        <f t="shared" si="6"/>
        <v>0</v>
      </c>
      <c r="W189" s="128">
        <f t="shared" si="6"/>
        <v>0</v>
      </c>
      <c r="X189" s="128">
        <f t="shared" si="6"/>
        <v>0</v>
      </c>
      <c r="Y189" s="128">
        <f t="shared" si="6"/>
        <v>0</v>
      </c>
      <c r="Z189" s="128">
        <f t="shared" si="6"/>
        <v>0</v>
      </c>
      <c r="AA189" s="128">
        <f t="shared" si="6"/>
        <v>0</v>
      </c>
      <c r="AB189" s="128">
        <f t="shared" si="6"/>
        <v>0</v>
      </c>
      <c r="AC189" s="128">
        <f t="shared" si="6"/>
        <v>0</v>
      </c>
      <c r="AD189" s="128">
        <f t="shared" si="6"/>
        <v>0</v>
      </c>
      <c r="AE189" s="128">
        <f t="shared" si="6"/>
        <v>0</v>
      </c>
      <c r="AF189" s="128">
        <f t="shared" si="6"/>
        <v>0</v>
      </c>
      <c r="AG189" s="128">
        <f t="shared" si="6"/>
        <v>0</v>
      </c>
      <c r="AH189" s="128">
        <f t="shared" si="6"/>
        <v>0</v>
      </c>
      <c r="AI189" s="128">
        <f t="shared" si="6"/>
        <v>0</v>
      </c>
      <c r="AJ189" s="128">
        <f t="shared" si="6"/>
        <v>0</v>
      </c>
      <c r="AK189" s="128">
        <f t="shared" si="6"/>
        <v>0</v>
      </c>
      <c r="AL189" s="128">
        <f t="shared" si="6"/>
        <v>0</v>
      </c>
      <c r="AM189" s="128">
        <f t="shared" si="6"/>
        <v>0</v>
      </c>
      <c r="AN189" s="128">
        <f t="shared" si="6"/>
        <v>0</v>
      </c>
      <c r="AO189" s="128">
        <f t="shared" si="6"/>
        <v>0</v>
      </c>
    </row>
    <row r="190" spans="2:41">
      <c r="B190" s="128" t="s">
        <v>449</v>
      </c>
      <c r="C190" s="128" t="s">
        <v>399</v>
      </c>
      <c r="D190" s="128" t="s">
        <v>396</v>
      </c>
      <c r="E190" s="128" t="s">
        <v>396</v>
      </c>
      <c r="F190" s="128" t="s">
        <v>396</v>
      </c>
      <c r="G190" s="128" t="s">
        <v>396</v>
      </c>
      <c r="H190" s="128" t="s">
        <v>346</v>
      </c>
      <c r="I190" s="128">
        <v>0</v>
      </c>
      <c r="J190" s="128">
        <v>0</v>
      </c>
      <c r="K190" s="128">
        <f t="shared" ref="K190:AO190" si="7">J190</f>
        <v>0</v>
      </c>
      <c r="L190" s="128">
        <f t="shared" si="7"/>
        <v>0</v>
      </c>
      <c r="M190" s="128">
        <f t="shared" si="7"/>
        <v>0</v>
      </c>
      <c r="N190" s="128">
        <f t="shared" si="7"/>
        <v>0</v>
      </c>
      <c r="O190" s="128">
        <f t="shared" si="7"/>
        <v>0</v>
      </c>
      <c r="P190" s="128">
        <f t="shared" si="7"/>
        <v>0</v>
      </c>
      <c r="Q190" s="128">
        <f t="shared" si="7"/>
        <v>0</v>
      </c>
      <c r="R190" s="128">
        <f t="shared" si="7"/>
        <v>0</v>
      </c>
      <c r="S190" s="128">
        <f t="shared" si="7"/>
        <v>0</v>
      </c>
      <c r="T190" s="128">
        <f t="shared" si="7"/>
        <v>0</v>
      </c>
      <c r="U190" s="128">
        <f t="shared" si="7"/>
        <v>0</v>
      </c>
      <c r="V190" s="128">
        <f t="shared" si="7"/>
        <v>0</v>
      </c>
      <c r="W190" s="128">
        <f t="shared" si="7"/>
        <v>0</v>
      </c>
      <c r="X190" s="128">
        <f t="shared" si="7"/>
        <v>0</v>
      </c>
      <c r="Y190" s="128">
        <f t="shared" si="7"/>
        <v>0</v>
      </c>
      <c r="Z190" s="128">
        <f t="shared" si="7"/>
        <v>0</v>
      </c>
      <c r="AA190" s="128">
        <f t="shared" si="7"/>
        <v>0</v>
      </c>
      <c r="AB190" s="128">
        <f t="shared" si="7"/>
        <v>0</v>
      </c>
      <c r="AC190" s="128">
        <f t="shared" si="7"/>
        <v>0</v>
      </c>
      <c r="AD190" s="128">
        <f t="shared" si="7"/>
        <v>0</v>
      </c>
      <c r="AE190" s="128">
        <f t="shared" si="7"/>
        <v>0</v>
      </c>
      <c r="AF190" s="128">
        <f t="shared" si="7"/>
        <v>0</v>
      </c>
      <c r="AG190" s="128">
        <f t="shared" si="7"/>
        <v>0</v>
      </c>
      <c r="AH190" s="128">
        <f t="shared" si="7"/>
        <v>0</v>
      </c>
      <c r="AI190" s="128">
        <f t="shared" si="7"/>
        <v>0</v>
      </c>
      <c r="AJ190" s="128">
        <f t="shared" si="7"/>
        <v>0</v>
      </c>
      <c r="AK190" s="128">
        <f t="shared" si="7"/>
        <v>0</v>
      </c>
      <c r="AL190" s="128">
        <f t="shared" si="7"/>
        <v>0</v>
      </c>
      <c r="AM190" s="128">
        <f t="shared" si="7"/>
        <v>0</v>
      </c>
      <c r="AN190" s="128">
        <f t="shared" si="7"/>
        <v>0</v>
      </c>
      <c r="AO190" s="128">
        <f t="shared" si="7"/>
        <v>0</v>
      </c>
    </row>
    <row r="191" spans="2:41">
      <c r="B191" s="128" t="s">
        <v>449</v>
      </c>
      <c r="C191" s="128" t="s">
        <v>397</v>
      </c>
      <c r="D191" s="128" t="s">
        <v>396</v>
      </c>
      <c r="E191" s="128" t="s">
        <v>396</v>
      </c>
      <c r="F191" s="128" t="s">
        <v>396</v>
      </c>
      <c r="G191" s="128" t="s">
        <v>396</v>
      </c>
      <c r="H191" s="128" t="str">
        <f>IF(pamsindex,"FX","UP")</f>
        <v>UP</v>
      </c>
      <c r="I191" s="128">
        <v>0</v>
      </c>
      <c r="J191" s="128">
        <v>0</v>
      </c>
      <c r="K191" s="128">
        <f t="shared" ref="K191:AO191" si="8">J191</f>
        <v>0</v>
      </c>
      <c r="L191" s="128">
        <f t="shared" si="8"/>
        <v>0</v>
      </c>
      <c r="M191" s="128">
        <f t="shared" si="8"/>
        <v>0</v>
      </c>
      <c r="N191" s="128">
        <f t="shared" si="8"/>
        <v>0</v>
      </c>
      <c r="O191" s="128">
        <f t="shared" si="8"/>
        <v>0</v>
      </c>
      <c r="P191" s="128">
        <f t="shared" si="8"/>
        <v>0</v>
      </c>
      <c r="Q191" s="128">
        <f t="shared" si="8"/>
        <v>0</v>
      </c>
      <c r="R191" s="128">
        <f t="shared" si="8"/>
        <v>0</v>
      </c>
      <c r="S191" s="128">
        <f t="shared" si="8"/>
        <v>0</v>
      </c>
      <c r="T191" s="128">
        <f t="shared" si="8"/>
        <v>0</v>
      </c>
      <c r="U191" s="128">
        <f t="shared" si="8"/>
        <v>0</v>
      </c>
      <c r="V191" s="128">
        <f t="shared" si="8"/>
        <v>0</v>
      </c>
      <c r="W191" s="128">
        <f t="shared" si="8"/>
        <v>0</v>
      </c>
      <c r="X191" s="128">
        <f t="shared" si="8"/>
        <v>0</v>
      </c>
      <c r="Y191" s="128">
        <f t="shared" si="8"/>
        <v>0</v>
      </c>
      <c r="Z191" s="128">
        <f t="shared" si="8"/>
        <v>0</v>
      </c>
      <c r="AA191" s="128">
        <f t="shared" si="8"/>
        <v>0</v>
      </c>
      <c r="AB191" s="128">
        <f t="shared" si="8"/>
        <v>0</v>
      </c>
      <c r="AC191" s="128">
        <f t="shared" si="8"/>
        <v>0</v>
      </c>
      <c r="AD191" s="128">
        <f t="shared" si="8"/>
        <v>0</v>
      </c>
      <c r="AE191" s="128">
        <f t="shared" si="8"/>
        <v>0</v>
      </c>
      <c r="AF191" s="128">
        <f t="shared" si="8"/>
        <v>0</v>
      </c>
      <c r="AG191" s="128">
        <f t="shared" si="8"/>
        <v>0</v>
      </c>
      <c r="AH191" s="128">
        <f t="shared" si="8"/>
        <v>0</v>
      </c>
      <c r="AI191" s="128">
        <f t="shared" si="8"/>
        <v>0</v>
      </c>
      <c r="AJ191" s="128">
        <f t="shared" si="8"/>
        <v>0</v>
      </c>
      <c r="AK191" s="128">
        <f t="shared" si="8"/>
        <v>0</v>
      </c>
      <c r="AL191" s="128">
        <f t="shared" si="8"/>
        <v>0</v>
      </c>
      <c r="AM191" s="128">
        <f t="shared" si="8"/>
        <v>0</v>
      </c>
      <c r="AN191" s="128">
        <f t="shared" si="8"/>
        <v>0</v>
      </c>
      <c r="AO191" s="128">
        <f t="shared" si="8"/>
        <v>0</v>
      </c>
    </row>
    <row r="192" spans="2:41">
      <c r="B192" s="128" t="s">
        <v>443</v>
      </c>
      <c r="C192" s="128" t="s">
        <v>405</v>
      </c>
      <c r="D192" s="128" t="s">
        <v>438</v>
      </c>
      <c r="E192" s="128" t="s">
        <v>441</v>
      </c>
      <c r="F192" s="128" t="s">
        <v>396</v>
      </c>
      <c r="G192" s="128" t="s">
        <v>432</v>
      </c>
      <c r="H192" s="128" t="s">
        <v>396</v>
      </c>
      <c r="I192" s="128">
        <f>IF(pamsindex,3,0)</f>
        <v>0</v>
      </c>
      <c r="J192" s="128">
        <v>0</v>
      </c>
      <c r="K192" s="128">
        <f t="shared" ref="K192:L206" si="9">J192</f>
        <v>0</v>
      </c>
      <c r="L192" s="128">
        <f t="shared" si="9"/>
        <v>0</v>
      </c>
      <c r="M192" s="139"/>
      <c r="N192" s="139"/>
      <c r="O192" s="139"/>
      <c r="P192" s="139"/>
      <c r="Q192" s="139"/>
      <c r="R192" s="139"/>
      <c r="S192" s="139"/>
      <c r="T192" s="139"/>
      <c r="U192" s="139"/>
      <c r="V192" s="139"/>
      <c r="W192" s="139"/>
      <c r="X192" s="139"/>
      <c r="Y192" s="139"/>
      <c r="Z192" s="139"/>
      <c r="AA192" s="139"/>
      <c r="AB192" s="139">
        <f>IF(pamsindex,'PAMS levers'!$C$9,0)</f>
        <v>0</v>
      </c>
      <c r="AC192" s="139"/>
      <c r="AD192" s="139"/>
      <c r="AE192" s="139"/>
      <c r="AF192" s="139"/>
      <c r="AG192" s="139"/>
      <c r="AH192" s="139"/>
      <c r="AI192" s="139"/>
      <c r="AJ192" s="139"/>
      <c r="AK192" s="139"/>
      <c r="AL192" s="139"/>
      <c r="AM192" s="139"/>
      <c r="AN192" s="139">
        <f>AB192</f>
        <v>0</v>
      </c>
      <c r="AO192" s="139">
        <f t="shared" ref="AO192:AO206" si="10">AN192</f>
        <v>0</v>
      </c>
    </row>
    <row r="193" spans="2:41">
      <c r="B193" s="128" t="s">
        <v>443</v>
      </c>
      <c r="C193" s="128" t="s">
        <v>405</v>
      </c>
      <c r="D193" s="128" t="s">
        <v>438</v>
      </c>
      <c r="E193" s="128" t="s">
        <v>448</v>
      </c>
      <c r="F193" s="128" t="s">
        <v>396</v>
      </c>
      <c r="G193" s="128" t="s">
        <v>432</v>
      </c>
      <c r="H193" s="128" t="s">
        <v>396</v>
      </c>
      <c r="I193" s="128">
        <v>0</v>
      </c>
      <c r="J193" s="128">
        <v>1</v>
      </c>
      <c r="K193" s="128">
        <f t="shared" si="9"/>
        <v>1</v>
      </c>
      <c r="L193" s="128">
        <f t="shared" si="9"/>
        <v>1</v>
      </c>
      <c r="M193" s="128">
        <f t="shared" ref="M193:AN193" si="11">L193</f>
        <v>1</v>
      </c>
      <c r="N193" s="128">
        <f t="shared" si="11"/>
        <v>1</v>
      </c>
      <c r="O193" s="128">
        <f t="shared" si="11"/>
        <v>1</v>
      </c>
      <c r="P193" s="128">
        <f t="shared" si="11"/>
        <v>1</v>
      </c>
      <c r="Q193" s="128">
        <f t="shared" si="11"/>
        <v>1</v>
      </c>
      <c r="R193" s="128">
        <f t="shared" si="11"/>
        <v>1</v>
      </c>
      <c r="S193" s="128">
        <f t="shared" si="11"/>
        <v>1</v>
      </c>
      <c r="T193" s="128">
        <f t="shared" si="11"/>
        <v>1</v>
      </c>
      <c r="U193" s="128">
        <f t="shared" si="11"/>
        <v>1</v>
      </c>
      <c r="V193" s="128">
        <f t="shared" si="11"/>
        <v>1</v>
      </c>
      <c r="W193" s="128">
        <f t="shared" si="11"/>
        <v>1</v>
      </c>
      <c r="X193" s="128">
        <f t="shared" si="11"/>
        <v>1</v>
      </c>
      <c r="Y193" s="128">
        <f t="shared" si="11"/>
        <v>1</v>
      </c>
      <c r="Z193" s="128">
        <f t="shared" si="11"/>
        <v>1</v>
      </c>
      <c r="AA193" s="128">
        <f t="shared" si="11"/>
        <v>1</v>
      </c>
      <c r="AB193" s="128">
        <f t="shared" si="11"/>
        <v>1</v>
      </c>
      <c r="AC193" s="128">
        <f t="shared" si="11"/>
        <v>1</v>
      </c>
      <c r="AD193" s="128">
        <f t="shared" si="11"/>
        <v>1</v>
      </c>
      <c r="AE193" s="128">
        <f t="shared" si="11"/>
        <v>1</v>
      </c>
      <c r="AF193" s="128">
        <f t="shared" si="11"/>
        <v>1</v>
      </c>
      <c r="AG193" s="128">
        <f t="shared" si="11"/>
        <v>1</v>
      </c>
      <c r="AH193" s="128">
        <f t="shared" si="11"/>
        <v>1</v>
      </c>
      <c r="AI193" s="128">
        <f t="shared" si="11"/>
        <v>1</v>
      </c>
      <c r="AJ193" s="128">
        <f t="shared" si="11"/>
        <v>1</v>
      </c>
      <c r="AK193" s="128">
        <f t="shared" si="11"/>
        <v>1</v>
      </c>
      <c r="AL193" s="128">
        <f t="shared" si="11"/>
        <v>1</v>
      </c>
      <c r="AM193" s="128">
        <f t="shared" si="11"/>
        <v>1</v>
      </c>
      <c r="AN193" s="128">
        <f t="shared" si="11"/>
        <v>1</v>
      </c>
      <c r="AO193" s="128">
        <f t="shared" si="10"/>
        <v>1</v>
      </c>
    </row>
    <row r="194" spans="2:41">
      <c r="B194" s="128" t="s">
        <v>443</v>
      </c>
      <c r="C194" s="128" t="s">
        <v>404</v>
      </c>
      <c r="D194" s="128" t="s">
        <v>438</v>
      </c>
      <c r="E194" s="128" t="s">
        <v>441</v>
      </c>
      <c r="F194" s="128" t="s">
        <v>396</v>
      </c>
      <c r="G194" s="128" t="s">
        <v>432</v>
      </c>
      <c r="H194" s="128" t="s">
        <v>396</v>
      </c>
      <c r="I194" s="128">
        <v>0</v>
      </c>
      <c r="J194" s="128">
        <v>0</v>
      </c>
      <c r="K194" s="128">
        <f t="shared" si="9"/>
        <v>0</v>
      </c>
      <c r="L194" s="128">
        <f t="shared" si="9"/>
        <v>0</v>
      </c>
      <c r="M194" s="128">
        <f t="shared" ref="M194:AN194" si="12">L194</f>
        <v>0</v>
      </c>
      <c r="N194" s="128">
        <f t="shared" si="12"/>
        <v>0</v>
      </c>
      <c r="O194" s="128">
        <f t="shared" si="12"/>
        <v>0</v>
      </c>
      <c r="P194" s="128">
        <f t="shared" si="12"/>
        <v>0</v>
      </c>
      <c r="Q194" s="128">
        <f t="shared" si="12"/>
        <v>0</v>
      </c>
      <c r="R194" s="128">
        <f t="shared" si="12"/>
        <v>0</v>
      </c>
      <c r="S194" s="128">
        <f t="shared" si="12"/>
        <v>0</v>
      </c>
      <c r="T194" s="128">
        <f t="shared" si="12"/>
        <v>0</v>
      </c>
      <c r="U194" s="128">
        <f t="shared" si="12"/>
        <v>0</v>
      </c>
      <c r="V194" s="128">
        <f t="shared" si="12"/>
        <v>0</v>
      </c>
      <c r="W194" s="128">
        <f t="shared" si="12"/>
        <v>0</v>
      </c>
      <c r="X194" s="128">
        <f t="shared" si="12"/>
        <v>0</v>
      </c>
      <c r="Y194" s="128">
        <f t="shared" si="12"/>
        <v>0</v>
      </c>
      <c r="Z194" s="128">
        <f t="shared" si="12"/>
        <v>0</v>
      </c>
      <c r="AA194" s="128">
        <f t="shared" si="12"/>
        <v>0</v>
      </c>
      <c r="AB194" s="128">
        <f t="shared" si="12"/>
        <v>0</v>
      </c>
      <c r="AC194" s="128">
        <f t="shared" si="12"/>
        <v>0</v>
      </c>
      <c r="AD194" s="128">
        <f t="shared" si="12"/>
        <v>0</v>
      </c>
      <c r="AE194" s="128">
        <f t="shared" si="12"/>
        <v>0</v>
      </c>
      <c r="AF194" s="128">
        <f t="shared" si="12"/>
        <v>0</v>
      </c>
      <c r="AG194" s="128">
        <f t="shared" si="12"/>
        <v>0</v>
      </c>
      <c r="AH194" s="128">
        <f t="shared" si="12"/>
        <v>0</v>
      </c>
      <c r="AI194" s="128">
        <f t="shared" si="12"/>
        <v>0</v>
      </c>
      <c r="AJ194" s="128">
        <f t="shared" si="12"/>
        <v>0</v>
      </c>
      <c r="AK194" s="128">
        <f t="shared" si="12"/>
        <v>0</v>
      </c>
      <c r="AL194" s="128">
        <f t="shared" si="12"/>
        <v>0</v>
      </c>
      <c r="AM194" s="128">
        <f t="shared" si="12"/>
        <v>0</v>
      </c>
      <c r="AN194" s="128">
        <f t="shared" si="12"/>
        <v>0</v>
      </c>
      <c r="AO194" s="128">
        <f t="shared" si="10"/>
        <v>0</v>
      </c>
    </row>
    <row r="195" spans="2:41">
      <c r="B195" s="128" t="s">
        <v>443</v>
      </c>
      <c r="C195" s="128" t="s">
        <v>404</v>
      </c>
      <c r="D195" s="128" t="s">
        <v>438</v>
      </c>
      <c r="E195" s="128" t="s">
        <v>447</v>
      </c>
      <c r="F195" s="128" t="s">
        <v>396</v>
      </c>
      <c r="G195" s="128" t="s">
        <v>432</v>
      </c>
      <c r="H195" s="128" t="s">
        <v>396</v>
      </c>
      <c r="I195" s="128">
        <v>0</v>
      </c>
      <c r="J195" s="128">
        <v>1</v>
      </c>
      <c r="K195" s="128">
        <f t="shared" si="9"/>
        <v>1</v>
      </c>
      <c r="L195" s="128">
        <f t="shared" si="9"/>
        <v>1</v>
      </c>
      <c r="M195" s="128">
        <f t="shared" ref="M195:AN195" si="13">L195</f>
        <v>1</v>
      </c>
      <c r="N195" s="128">
        <f t="shared" si="13"/>
        <v>1</v>
      </c>
      <c r="O195" s="128">
        <f t="shared" si="13"/>
        <v>1</v>
      </c>
      <c r="P195" s="128">
        <f t="shared" si="13"/>
        <v>1</v>
      </c>
      <c r="Q195" s="128">
        <f t="shared" si="13"/>
        <v>1</v>
      </c>
      <c r="R195" s="128">
        <f t="shared" si="13"/>
        <v>1</v>
      </c>
      <c r="S195" s="128">
        <f t="shared" si="13"/>
        <v>1</v>
      </c>
      <c r="T195" s="128">
        <f t="shared" si="13"/>
        <v>1</v>
      </c>
      <c r="U195" s="128">
        <f t="shared" si="13"/>
        <v>1</v>
      </c>
      <c r="V195" s="128">
        <f t="shared" si="13"/>
        <v>1</v>
      </c>
      <c r="W195" s="128">
        <f t="shared" si="13"/>
        <v>1</v>
      </c>
      <c r="X195" s="128">
        <f t="shared" si="13"/>
        <v>1</v>
      </c>
      <c r="Y195" s="128">
        <f t="shared" si="13"/>
        <v>1</v>
      </c>
      <c r="Z195" s="128">
        <f t="shared" si="13"/>
        <v>1</v>
      </c>
      <c r="AA195" s="128">
        <f t="shared" si="13"/>
        <v>1</v>
      </c>
      <c r="AB195" s="128">
        <f t="shared" si="13"/>
        <v>1</v>
      </c>
      <c r="AC195" s="128">
        <f t="shared" si="13"/>
        <v>1</v>
      </c>
      <c r="AD195" s="128">
        <f t="shared" si="13"/>
        <v>1</v>
      </c>
      <c r="AE195" s="128">
        <f t="shared" si="13"/>
        <v>1</v>
      </c>
      <c r="AF195" s="128">
        <f t="shared" si="13"/>
        <v>1</v>
      </c>
      <c r="AG195" s="128">
        <f t="shared" si="13"/>
        <v>1</v>
      </c>
      <c r="AH195" s="128">
        <f t="shared" si="13"/>
        <v>1</v>
      </c>
      <c r="AI195" s="128">
        <f t="shared" si="13"/>
        <v>1</v>
      </c>
      <c r="AJ195" s="128">
        <f t="shared" si="13"/>
        <v>1</v>
      </c>
      <c r="AK195" s="128">
        <f t="shared" si="13"/>
        <v>1</v>
      </c>
      <c r="AL195" s="128">
        <f t="shared" si="13"/>
        <v>1</v>
      </c>
      <c r="AM195" s="128">
        <f t="shared" si="13"/>
        <v>1</v>
      </c>
      <c r="AN195" s="128">
        <f t="shared" si="13"/>
        <v>1</v>
      </c>
      <c r="AO195" s="128">
        <f t="shared" si="10"/>
        <v>1</v>
      </c>
    </row>
    <row r="196" spans="2:41">
      <c r="B196" s="128" t="s">
        <v>443</v>
      </c>
      <c r="C196" s="128" t="s">
        <v>401</v>
      </c>
      <c r="D196" s="128" t="s">
        <v>438</v>
      </c>
      <c r="E196" s="128" t="s">
        <v>437</v>
      </c>
      <c r="F196" s="128" t="s">
        <v>396</v>
      </c>
      <c r="G196" s="128" t="s">
        <v>432</v>
      </c>
      <c r="H196" s="128" t="s">
        <v>396</v>
      </c>
      <c r="I196" s="128">
        <f>IF(pamsindex,3,0)</f>
        <v>0</v>
      </c>
      <c r="J196" s="128">
        <v>0</v>
      </c>
      <c r="K196" s="128">
        <f t="shared" si="9"/>
        <v>0</v>
      </c>
      <c r="L196" s="128">
        <f t="shared" si="9"/>
        <v>0</v>
      </c>
      <c r="M196" s="139"/>
      <c r="N196" s="139"/>
      <c r="O196" s="139"/>
      <c r="P196" s="139"/>
      <c r="Q196" s="139"/>
      <c r="R196" s="139"/>
      <c r="S196" s="139"/>
      <c r="T196" s="139"/>
      <c r="U196" s="139"/>
      <c r="V196" s="139"/>
      <c r="W196" s="139"/>
      <c r="X196" s="139"/>
      <c r="Y196" s="139"/>
      <c r="Z196" s="139"/>
      <c r="AA196" s="139"/>
      <c r="AB196" s="139">
        <f>AB192</f>
        <v>0</v>
      </c>
      <c r="AC196" s="139"/>
      <c r="AD196" s="139"/>
      <c r="AE196" s="139"/>
      <c r="AF196" s="139"/>
      <c r="AG196" s="139"/>
      <c r="AH196" s="139"/>
      <c r="AI196" s="139"/>
      <c r="AJ196" s="139"/>
      <c r="AK196" s="139"/>
      <c r="AL196" s="139"/>
      <c r="AM196" s="139"/>
      <c r="AN196" s="139">
        <f>AN192</f>
        <v>0</v>
      </c>
      <c r="AO196" s="139">
        <f t="shared" si="10"/>
        <v>0</v>
      </c>
    </row>
    <row r="197" spans="2:41">
      <c r="B197" s="128" t="s">
        <v>443</v>
      </c>
      <c r="C197" s="128" t="s">
        <v>401</v>
      </c>
      <c r="D197" s="128" t="s">
        <v>438</v>
      </c>
      <c r="E197" s="128" t="s">
        <v>446</v>
      </c>
      <c r="F197" s="128" t="s">
        <v>396</v>
      </c>
      <c r="G197" s="128" t="s">
        <v>432</v>
      </c>
      <c r="H197" s="128" t="s">
        <v>396</v>
      </c>
      <c r="I197" s="128">
        <v>0</v>
      </c>
      <c r="J197" s="128">
        <v>1</v>
      </c>
      <c r="K197" s="128">
        <f t="shared" si="9"/>
        <v>1</v>
      </c>
      <c r="L197" s="128">
        <f t="shared" si="9"/>
        <v>1</v>
      </c>
      <c r="M197" s="128">
        <f t="shared" ref="M197:AN197" si="14">L197</f>
        <v>1</v>
      </c>
      <c r="N197" s="128">
        <f t="shared" si="14"/>
        <v>1</v>
      </c>
      <c r="O197" s="128">
        <f t="shared" si="14"/>
        <v>1</v>
      </c>
      <c r="P197" s="128">
        <f t="shared" si="14"/>
        <v>1</v>
      </c>
      <c r="Q197" s="128">
        <f t="shared" si="14"/>
        <v>1</v>
      </c>
      <c r="R197" s="128">
        <f t="shared" si="14"/>
        <v>1</v>
      </c>
      <c r="S197" s="128">
        <f t="shared" si="14"/>
        <v>1</v>
      </c>
      <c r="T197" s="128">
        <f t="shared" si="14"/>
        <v>1</v>
      </c>
      <c r="U197" s="128">
        <f t="shared" si="14"/>
        <v>1</v>
      </c>
      <c r="V197" s="128">
        <f t="shared" si="14"/>
        <v>1</v>
      </c>
      <c r="W197" s="128">
        <f t="shared" si="14"/>
        <v>1</v>
      </c>
      <c r="X197" s="128">
        <f t="shared" si="14"/>
        <v>1</v>
      </c>
      <c r="Y197" s="128">
        <f t="shared" si="14"/>
        <v>1</v>
      </c>
      <c r="Z197" s="128">
        <f t="shared" si="14"/>
        <v>1</v>
      </c>
      <c r="AA197" s="128">
        <f t="shared" si="14"/>
        <v>1</v>
      </c>
      <c r="AB197" s="128">
        <f t="shared" si="14"/>
        <v>1</v>
      </c>
      <c r="AC197" s="128">
        <f t="shared" si="14"/>
        <v>1</v>
      </c>
      <c r="AD197" s="128">
        <f t="shared" si="14"/>
        <v>1</v>
      </c>
      <c r="AE197" s="128">
        <f t="shared" si="14"/>
        <v>1</v>
      </c>
      <c r="AF197" s="128">
        <f t="shared" si="14"/>
        <v>1</v>
      </c>
      <c r="AG197" s="128">
        <f t="shared" si="14"/>
        <v>1</v>
      </c>
      <c r="AH197" s="128">
        <f t="shared" si="14"/>
        <v>1</v>
      </c>
      <c r="AI197" s="128">
        <f t="shared" si="14"/>
        <v>1</v>
      </c>
      <c r="AJ197" s="128">
        <f t="shared" si="14"/>
        <v>1</v>
      </c>
      <c r="AK197" s="128">
        <f t="shared" si="14"/>
        <v>1</v>
      </c>
      <c r="AL197" s="128">
        <f t="shared" si="14"/>
        <v>1</v>
      </c>
      <c r="AM197" s="128">
        <f t="shared" si="14"/>
        <v>1</v>
      </c>
      <c r="AN197" s="128">
        <f t="shared" si="14"/>
        <v>1</v>
      </c>
      <c r="AO197" s="128">
        <f t="shared" si="10"/>
        <v>1</v>
      </c>
    </row>
    <row r="198" spans="2:41">
      <c r="B198" s="128" t="s">
        <v>443</v>
      </c>
      <c r="C198" s="128" t="s">
        <v>400</v>
      </c>
      <c r="D198" s="128" t="s">
        <v>438</v>
      </c>
      <c r="E198" s="128" t="s">
        <v>437</v>
      </c>
      <c r="F198" s="128" t="s">
        <v>396</v>
      </c>
      <c r="G198" s="128" t="s">
        <v>432</v>
      </c>
      <c r="H198" s="128" t="s">
        <v>396</v>
      </c>
      <c r="I198" s="128">
        <v>0</v>
      </c>
      <c r="J198" s="128">
        <v>0</v>
      </c>
      <c r="K198" s="128">
        <f t="shared" si="9"/>
        <v>0</v>
      </c>
      <c r="L198" s="128">
        <f t="shared" si="9"/>
        <v>0</v>
      </c>
      <c r="M198" s="128">
        <f t="shared" ref="M198:AN198" si="15">L198</f>
        <v>0</v>
      </c>
      <c r="N198" s="128">
        <f t="shared" si="15"/>
        <v>0</v>
      </c>
      <c r="O198" s="128">
        <f t="shared" si="15"/>
        <v>0</v>
      </c>
      <c r="P198" s="128">
        <f t="shared" si="15"/>
        <v>0</v>
      </c>
      <c r="Q198" s="128">
        <f t="shared" si="15"/>
        <v>0</v>
      </c>
      <c r="R198" s="128">
        <f t="shared" si="15"/>
        <v>0</v>
      </c>
      <c r="S198" s="128">
        <f t="shared" si="15"/>
        <v>0</v>
      </c>
      <c r="T198" s="128">
        <f t="shared" si="15"/>
        <v>0</v>
      </c>
      <c r="U198" s="128">
        <f t="shared" si="15"/>
        <v>0</v>
      </c>
      <c r="V198" s="128">
        <f t="shared" si="15"/>
        <v>0</v>
      </c>
      <c r="W198" s="128">
        <f t="shared" si="15"/>
        <v>0</v>
      </c>
      <c r="X198" s="128">
        <f t="shared" si="15"/>
        <v>0</v>
      </c>
      <c r="Y198" s="128">
        <f t="shared" si="15"/>
        <v>0</v>
      </c>
      <c r="Z198" s="128">
        <f t="shared" si="15"/>
        <v>0</v>
      </c>
      <c r="AA198" s="128">
        <f t="shared" si="15"/>
        <v>0</v>
      </c>
      <c r="AB198" s="128">
        <f t="shared" si="15"/>
        <v>0</v>
      </c>
      <c r="AC198" s="128">
        <f t="shared" si="15"/>
        <v>0</v>
      </c>
      <c r="AD198" s="128">
        <f t="shared" si="15"/>
        <v>0</v>
      </c>
      <c r="AE198" s="128">
        <f t="shared" si="15"/>
        <v>0</v>
      </c>
      <c r="AF198" s="128">
        <f t="shared" si="15"/>
        <v>0</v>
      </c>
      <c r="AG198" s="128">
        <f t="shared" si="15"/>
        <v>0</v>
      </c>
      <c r="AH198" s="128">
        <f t="shared" si="15"/>
        <v>0</v>
      </c>
      <c r="AI198" s="128">
        <f t="shared" si="15"/>
        <v>0</v>
      </c>
      <c r="AJ198" s="128">
        <f t="shared" si="15"/>
        <v>0</v>
      </c>
      <c r="AK198" s="128">
        <f t="shared" si="15"/>
        <v>0</v>
      </c>
      <c r="AL198" s="128">
        <f t="shared" si="15"/>
        <v>0</v>
      </c>
      <c r="AM198" s="128">
        <f t="shared" si="15"/>
        <v>0</v>
      </c>
      <c r="AN198" s="128">
        <f t="shared" si="15"/>
        <v>0</v>
      </c>
      <c r="AO198" s="128">
        <f t="shared" si="10"/>
        <v>0</v>
      </c>
    </row>
    <row r="199" spans="2:41">
      <c r="B199" s="128" t="s">
        <v>443</v>
      </c>
      <c r="C199" s="128" t="s">
        <v>400</v>
      </c>
      <c r="D199" s="128" t="s">
        <v>438</v>
      </c>
      <c r="E199" s="128" t="s">
        <v>445</v>
      </c>
      <c r="F199" s="128" t="s">
        <v>396</v>
      </c>
      <c r="G199" s="128" t="s">
        <v>432</v>
      </c>
      <c r="H199" s="128" t="s">
        <v>396</v>
      </c>
      <c r="I199" s="128">
        <v>0</v>
      </c>
      <c r="J199" s="128">
        <v>1</v>
      </c>
      <c r="K199" s="128">
        <f t="shared" si="9"/>
        <v>1</v>
      </c>
      <c r="L199" s="128">
        <f t="shared" si="9"/>
        <v>1</v>
      </c>
      <c r="M199" s="128">
        <f t="shared" ref="M199:AN199" si="16">L199</f>
        <v>1</v>
      </c>
      <c r="N199" s="128">
        <f t="shared" si="16"/>
        <v>1</v>
      </c>
      <c r="O199" s="128">
        <f t="shared" si="16"/>
        <v>1</v>
      </c>
      <c r="P199" s="128">
        <f t="shared" si="16"/>
        <v>1</v>
      </c>
      <c r="Q199" s="128">
        <f t="shared" si="16"/>
        <v>1</v>
      </c>
      <c r="R199" s="128">
        <f t="shared" si="16"/>
        <v>1</v>
      </c>
      <c r="S199" s="128">
        <f t="shared" si="16"/>
        <v>1</v>
      </c>
      <c r="T199" s="128">
        <f t="shared" si="16"/>
        <v>1</v>
      </c>
      <c r="U199" s="128">
        <f t="shared" si="16"/>
        <v>1</v>
      </c>
      <c r="V199" s="128">
        <f t="shared" si="16"/>
        <v>1</v>
      </c>
      <c r="W199" s="128">
        <f t="shared" si="16"/>
        <v>1</v>
      </c>
      <c r="X199" s="128">
        <f t="shared" si="16"/>
        <v>1</v>
      </c>
      <c r="Y199" s="128">
        <f t="shared" si="16"/>
        <v>1</v>
      </c>
      <c r="Z199" s="128">
        <f t="shared" si="16"/>
        <v>1</v>
      </c>
      <c r="AA199" s="128">
        <f t="shared" si="16"/>
        <v>1</v>
      </c>
      <c r="AB199" s="128">
        <f t="shared" si="16"/>
        <v>1</v>
      </c>
      <c r="AC199" s="128">
        <f t="shared" si="16"/>
        <v>1</v>
      </c>
      <c r="AD199" s="128">
        <f t="shared" si="16"/>
        <v>1</v>
      </c>
      <c r="AE199" s="128">
        <f t="shared" si="16"/>
        <v>1</v>
      </c>
      <c r="AF199" s="128">
        <f t="shared" si="16"/>
        <v>1</v>
      </c>
      <c r="AG199" s="128">
        <f t="shared" si="16"/>
        <v>1</v>
      </c>
      <c r="AH199" s="128">
        <f t="shared" si="16"/>
        <v>1</v>
      </c>
      <c r="AI199" s="128">
        <f t="shared" si="16"/>
        <v>1</v>
      </c>
      <c r="AJ199" s="128">
        <f t="shared" si="16"/>
        <v>1</v>
      </c>
      <c r="AK199" s="128">
        <f t="shared" si="16"/>
        <v>1</v>
      </c>
      <c r="AL199" s="128">
        <f t="shared" si="16"/>
        <v>1</v>
      </c>
      <c r="AM199" s="128">
        <f t="shared" si="16"/>
        <v>1</v>
      </c>
      <c r="AN199" s="128">
        <f t="shared" si="16"/>
        <v>1</v>
      </c>
      <c r="AO199" s="128">
        <f t="shared" si="10"/>
        <v>1</v>
      </c>
    </row>
    <row r="200" spans="2:41">
      <c r="B200" s="128" t="s">
        <v>443</v>
      </c>
      <c r="C200" s="128" t="s">
        <v>399</v>
      </c>
      <c r="D200" s="128" t="s">
        <v>438</v>
      </c>
      <c r="E200" s="128" t="s">
        <v>440</v>
      </c>
      <c r="F200" s="128" t="s">
        <v>396</v>
      </c>
      <c r="G200" s="128" t="s">
        <v>432</v>
      </c>
      <c r="H200" s="128" t="s">
        <v>396</v>
      </c>
      <c r="I200" s="128">
        <v>0</v>
      </c>
      <c r="J200" s="128">
        <v>0</v>
      </c>
      <c r="K200" s="128">
        <f t="shared" si="9"/>
        <v>0</v>
      </c>
      <c r="L200" s="128">
        <f t="shared" si="9"/>
        <v>0</v>
      </c>
      <c r="M200" s="128">
        <f t="shared" ref="M200:AN200" si="17">L200</f>
        <v>0</v>
      </c>
      <c r="N200" s="128">
        <f t="shared" si="17"/>
        <v>0</v>
      </c>
      <c r="O200" s="128">
        <f t="shared" si="17"/>
        <v>0</v>
      </c>
      <c r="P200" s="128">
        <f t="shared" si="17"/>
        <v>0</v>
      </c>
      <c r="Q200" s="128">
        <f t="shared" si="17"/>
        <v>0</v>
      </c>
      <c r="R200" s="128">
        <f t="shared" si="17"/>
        <v>0</v>
      </c>
      <c r="S200" s="128">
        <f t="shared" si="17"/>
        <v>0</v>
      </c>
      <c r="T200" s="128">
        <f t="shared" si="17"/>
        <v>0</v>
      </c>
      <c r="U200" s="128">
        <f t="shared" si="17"/>
        <v>0</v>
      </c>
      <c r="V200" s="128">
        <f t="shared" si="17"/>
        <v>0</v>
      </c>
      <c r="W200" s="128">
        <f t="shared" si="17"/>
        <v>0</v>
      </c>
      <c r="X200" s="128">
        <f t="shared" si="17"/>
        <v>0</v>
      </c>
      <c r="Y200" s="128">
        <f t="shared" si="17"/>
        <v>0</v>
      </c>
      <c r="Z200" s="128">
        <f t="shared" si="17"/>
        <v>0</v>
      </c>
      <c r="AA200" s="128">
        <f t="shared" si="17"/>
        <v>0</v>
      </c>
      <c r="AB200" s="128">
        <f t="shared" si="17"/>
        <v>0</v>
      </c>
      <c r="AC200" s="128">
        <f t="shared" si="17"/>
        <v>0</v>
      </c>
      <c r="AD200" s="128">
        <f t="shared" si="17"/>
        <v>0</v>
      </c>
      <c r="AE200" s="128">
        <f t="shared" si="17"/>
        <v>0</v>
      </c>
      <c r="AF200" s="128">
        <f t="shared" si="17"/>
        <v>0</v>
      </c>
      <c r="AG200" s="128">
        <f t="shared" si="17"/>
        <v>0</v>
      </c>
      <c r="AH200" s="128">
        <f t="shared" si="17"/>
        <v>0</v>
      </c>
      <c r="AI200" s="128">
        <f t="shared" si="17"/>
        <v>0</v>
      </c>
      <c r="AJ200" s="128">
        <f t="shared" si="17"/>
        <v>0</v>
      </c>
      <c r="AK200" s="128">
        <f t="shared" si="17"/>
        <v>0</v>
      </c>
      <c r="AL200" s="128">
        <f t="shared" si="17"/>
        <v>0</v>
      </c>
      <c r="AM200" s="128">
        <f t="shared" si="17"/>
        <v>0</v>
      </c>
      <c r="AN200" s="128">
        <f t="shared" si="17"/>
        <v>0</v>
      </c>
      <c r="AO200" s="128">
        <f t="shared" si="10"/>
        <v>0</v>
      </c>
    </row>
    <row r="201" spans="2:41">
      <c r="B201" s="128" t="s">
        <v>443</v>
      </c>
      <c r="C201" s="128" t="s">
        <v>399</v>
      </c>
      <c r="D201" s="128" t="s">
        <v>438</v>
      </c>
      <c r="E201" s="128" t="s">
        <v>444</v>
      </c>
      <c r="F201" s="128" t="s">
        <v>396</v>
      </c>
      <c r="G201" s="128" t="s">
        <v>432</v>
      </c>
      <c r="H201" s="128" t="s">
        <v>396</v>
      </c>
      <c r="I201" s="128">
        <v>0</v>
      </c>
      <c r="J201" s="128">
        <v>1</v>
      </c>
      <c r="K201" s="128">
        <f t="shared" si="9"/>
        <v>1</v>
      </c>
      <c r="L201" s="128">
        <f t="shared" si="9"/>
        <v>1</v>
      </c>
      <c r="M201" s="128">
        <f t="shared" ref="M201:AN201" si="18">L201</f>
        <v>1</v>
      </c>
      <c r="N201" s="128">
        <f t="shared" si="18"/>
        <v>1</v>
      </c>
      <c r="O201" s="128">
        <f t="shared" si="18"/>
        <v>1</v>
      </c>
      <c r="P201" s="128">
        <f t="shared" si="18"/>
        <v>1</v>
      </c>
      <c r="Q201" s="128">
        <f t="shared" si="18"/>
        <v>1</v>
      </c>
      <c r="R201" s="128">
        <f t="shared" si="18"/>
        <v>1</v>
      </c>
      <c r="S201" s="128">
        <f t="shared" si="18"/>
        <v>1</v>
      </c>
      <c r="T201" s="128">
        <f t="shared" si="18"/>
        <v>1</v>
      </c>
      <c r="U201" s="128">
        <f t="shared" si="18"/>
        <v>1</v>
      </c>
      <c r="V201" s="128">
        <f t="shared" si="18"/>
        <v>1</v>
      </c>
      <c r="W201" s="128">
        <f t="shared" si="18"/>
        <v>1</v>
      </c>
      <c r="X201" s="128">
        <f t="shared" si="18"/>
        <v>1</v>
      </c>
      <c r="Y201" s="128">
        <f t="shared" si="18"/>
        <v>1</v>
      </c>
      <c r="Z201" s="128">
        <f t="shared" si="18"/>
        <v>1</v>
      </c>
      <c r="AA201" s="128">
        <f t="shared" si="18"/>
        <v>1</v>
      </c>
      <c r="AB201" s="128">
        <f t="shared" si="18"/>
        <v>1</v>
      </c>
      <c r="AC201" s="128">
        <f t="shared" si="18"/>
        <v>1</v>
      </c>
      <c r="AD201" s="128">
        <f t="shared" si="18"/>
        <v>1</v>
      </c>
      <c r="AE201" s="128">
        <f t="shared" si="18"/>
        <v>1</v>
      </c>
      <c r="AF201" s="128">
        <f t="shared" si="18"/>
        <v>1</v>
      </c>
      <c r="AG201" s="128">
        <f t="shared" si="18"/>
        <v>1</v>
      </c>
      <c r="AH201" s="128">
        <f t="shared" si="18"/>
        <v>1</v>
      </c>
      <c r="AI201" s="128">
        <f t="shared" si="18"/>
        <v>1</v>
      </c>
      <c r="AJ201" s="128">
        <f t="shared" si="18"/>
        <v>1</v>
      </c>
      <c r="AK201" s="128">
        <f t="shared" si="18"/>
        <v>1</v>
      </c>
      <c r="AL201" s="128">
        <f t="shared" si="18"/>
        <v>1</v>
      </c>
      <c r="AM201" s="128">
        <f t="shared" si="18"/>
        <v>1</v>
      </c>
      <c r="AN201" s="128">
        <f t="shared" si="18"/>
        <v>1</v>
      </c>
      <c r="AO201" s="128">
        <f t="shared" si="10"/>
        <v>1</v>
      </c>
    </row>
    <row r="202" spans="2:41">
      <c r="B202" s="128" t="s">
        <v>443</v>
      </c>
      <c r="C202" s="128" t="s">
        <v>397</v>
      </c>
      <c r="D202" s="128" t="s">
        <v>438</v>
      </c>
      <c r="E202" s="128" t="s">
        <v>440</v>
      </c>
      <c r="F202" s="128" t="s">
        <v>396</v>
      </c>
      <c r="G202" s="128" t="s">
        <v>432</v>
      </c>
      <c r="H202" s="128" t="s">
        <v>396</v>
      </c>
      <c r="I202" s="128">
        <f>IF(pamsindex,3,0)</f>
        <v>0</v>
      </c>
      <c r="J202" s="128">
        <v>0</v>
      </c>
      <c r="K202" s="128">
        <f t="shared" si="9"/>
        <v>0</v>
      </c>
      <c r="L202" s="128">
        <f t="shared" si="9"/>
        <v>0</v>
      </c>
      <c r="M202" s="139"/>
      <c r="N202" s="139"/>
      <c r="O202" s="139"/>
      <c r="P202" s="139"/>
      <c r="Q202" s="139"/>
      <c r="R202" s="139"/>
      <c r="S202" s="139"/>
      <c r="T202" s="139"/>
      <c r="U202" s="139"/>
      <c r="V202" s="139"/>
      <c r="W202" s="139"/>
      <c r="X202" s="139"/>
      <c r="Y202" s="139"/>
      <c r="Z202" s="139"/>
      <c r="AA202" s="139"/>
      <c r="AB202" s="139">
        <f>AB196</f>
        <v>0</v>
      </c>
      <c r="AC202" s="139"/>
      <c r="AD202" s="139"/>
      <c r="AE202" s="139"/>
      <c r="AF202" s="139"/>
      <c r="AG202" s="139"/>
      <c r="AH202" s="139"/>
      <c r="AI202" s="139"/>
      <c r="AJ202" s="139"/>
      <c r="AK202" s="139"/>
      <c r="AL202" s="139"/>
      <c r="AM202" s="139"/>
      <c r="AN202" s="139">
        <f>AN196</f>
        <v>0</v>
      </c>
      <c r="AO202" s="139">
        <f t="shared" si="10"/>
        <v>0</v>
      </c>
    </row>
    <row r="203" spans="2:41">
      <c r="B203" s="128" t="s">
        <v>443</v>
      </c>
      <c r="C203" s="128" t="s">
        <v>397</v>
      </c>
      <c r="D203" s="128" t="s">
        <v>438</v>
      </c>
      <c r="E203" s="128" t="s">
        <v>442</v>
      </c>
      <c r="F203" s="128" t="s">
        <v>396</v>
      </c>
      <c r="G203" s="128" t="s">
        <v>432</v>
      </c>
      <c r="H203" s="128" t="s">
        <v>396</v>
      </c>
      <c r="I203" s="128">
        <v>0</v>
      </c>
      <c r="J203" s="128">
        <v>1</v>
      </c>
      <c r="K203" s="128">
        <f t="shared" si="9"/>
        <v>1</v>
      </c>
      <c r="L203" s="128">
        <f t="shared" si="9"/>
        <v>1</v>
      </c>
      <c r="M203" s="128">
        <f t="shared" ref="M203:AN203" si="19">L203</f>
        <v>1</v>
      </c>
      <c r="N203" s="128">
        <f t="shared" si="19"/>
        <v>1</v>
      </c>
      <c r="O203" s="128">
        <f t="shared" si="19"/>
        <v>1</v>
      </c>
      <c r="P203" s="128">
        <f t="shared" si="19"/>
        <v>1</v>
      </c>
      <c r="Q203" s="128">
        <f t="shared" si="19"/>
        <v>1</v>
      </c>
      <c r="R203" s="128">
        <f t="shared" si="19"/>
        <v>1</v>
      </c>
      <c r="S203" s="128">
        <f t="shared" si="19"/>
        <v>1</v>
      </c>
      <c r="T203" s="128">
        <f t="shared" si="19"/>
        <v>1</v>
      </c>
      <c r="U203" s="128">
        <f t="shared" si="19"/>
        <v>1</v>
      </c>
      <c r="V203" s="128">
        <f t="shared" si="19"/>
        <v>1</v>
      </c>
      <c r="W203" s="128">
        <f t="shared" si="19"/>
        <v>1</v>
      </c>
      <c r="X203" s="128">
        <f t="shared" si="19"/>
        <v>1</v>
      </c>
      <c r="Y203" s="128">
        <f t="shared" si="19"/>
        <v>1</v>
      </c>
      <c r="Z203" s="128">
        <f t="shared" si="19"/>
        <v>1</v>
      </c>
      <c r="AA203" s="128">
        <f t="shared" si="19"/>
        <v>1</v>
      </c>
      <c r="AB203" s="128">
        <f t="shared" si="19"/>
        <v>1</v>
      </c>
      <c r="AC203" s="128">
        <f t="shared" si="19"/>
        <v>1</v>
      </c>
      <c r="AD203" s="128">
        <f t="shared" si="19"/>
        <v>1</v>
      </c>
      <c r="AE203" s="128">
        <f t="shared" si="19"/>
        <v>1</v>
      </c>
      <c r="AF203" s="128">
        <f t="shared" si="19"/>
        <v>1</v>
      </c>
      <c r="AG203" s="128">
        <f t="shared" si="19"/>
        <v>1</v>
      </c>
      <c r="AH203" s="128">
        <f t="shared" si="19"/>
        <v>1</v>
      </c>
      <c r="AI203" s="128">
        <f t="shared" si="19"/>
        <v>1</v>
      </c>
      <c r="AJ203" s="128">
        <f t="shared" si="19"/>
        <v>1</v>
      </c>
      <c r="AK203" s="128">
        <f t="shared" si="19"/>
        <v>1</v>
      </c>
      <c r="AL203" s="128">
        <f t="shared" si="19"/>
        <v>1</v>
      </c>
      <c r="AM203" s="128">
        <f t="shared" si="19"/>
        <v>1</v>
      </c>
      <c r="AN203" s="128">
        <f t="shared" si="19"/>
        <v>1</v>
      </c>
      <c r="AO203" s="128">
        <f t="shared" si="10"/>
        <v>1</v>
      </c>
    </row>
    <row r="204" spans="2:41">
      <c r="B204" s="128" t="s">
        <v>439</v>
      </c>
      <c r="C204" s="128" t="s">
        <v>406</v>
      </c>
      <c r="D204" s="128" t="s">
        <v>438</v>
      </c>
      <c r="E204" s="128" t="s">
        <v>441</v>
      </c>
      <c r="F204" s="128" t="s">
        <v>396</v>
      </c>
      <c r="G204" s="128" t="s">
        <v>396</v>
      </c>
      <c r="H204" s="128" t="s">
        <v>396</v>
      </c>
      <c r="I204" s="128">
        <v>0</v>
      </c>
      <c r="J204" s="128">
        <v>1</v>
      </c>
      <c r="K204" s="128">
        <f t="shared" si="9"/>
        <v>1</v>
      </c>
      <c r="L204" s="128">
        <f t="shared" si="9"/>
        <v>1</v>
      </c>
      <c r="M204" s="128">
        <f t="shared" ref="M204:AN204" si="20">L204</f>
        <v>1</v>
      </c>
      <c r="N204" s="128">
        <f t="shared" si="20"/>
        <v>1</v>
      </c>
      <c r="O204" s="128">
        <f t="shared" si="20"/>
        <v>1</v>
      </c>
      <c r="P204" s="128">
        <f t="shared" si="20"/>
        <v>1</v>
      </c>
      <c r="Q204" s="128">
        <f t="shared" si="20"/>
        <v>1</v>
      </c>
      <c r="R204" s="128">
        <f t="shared" si="20"/>
        <v>1</v>
      </c>
      <c r="S204" s="128">
        <f t="shared" si="20"/>
        <v>1</v>
      </c>
      <c r="T204" s="128">
        <f t="shared" si="20"/>
        <v>1</v>
      </c>
      <c r="U204" s="128">
        <f t="shared" si="20"/>
        <v>1</v>
      </c>
      <c r="V204" s="128">
        <f t="shared" si="20"/>
        <v>1</v>
      </c>
      <c r="W204" s="128">
        <f t="shared" si="20"/>
        <v>1</v>
      </c>
      <c r="X204" s="128">
        <f t="shared" si="20"/>
        <v>1</v>
      </c>
      <c r="Y204" s="128">
        <f t="shared" si="20"/>
        <v>1</v>
      </c>
      <c r="Z204" s="128">
        <f t="shared" si="20"/>
        <v>1</v>
      </c>
      <c r="AA204" s="128">
        <f t="shared" si="20"/>
        <v>1</v>
      </c>
      <c r="AB204" s="128">
        <f t="shared" si="20"/>
        <v>1</v>
      </c>
      <c r="AC204" s="128">
        <f t="shared" si="20"/>
        <v>1</v>
      </c>
      <c r="AD204" s="128">
        <f t="shared" si="20"/>
        <v>1</v>
      </c>
      <c r="AE204" s="128">
        <f t="shared" si="20"/>
        <v>1</v>
      </c>
      <c r="AF204" s="128">
        <f t="shared" si="20"/>
        <v>1</v>
      </c>
      <c r="AG204" s="128">
        <f t="shared" si="20"/>
        <v>1</v>
      </c>
      <c r="AH204" s="128">
        <f t="shared" si="20"/>
        <v>1</v>
      </c>
      <c r="AI204" s="128">
        <f t="shared" si="20"/>
        <v>1</v>
      </c>
      <c r="AJ204" s="128">
        <f t="shared" si="20"/>
        <v>1</v>
      </c>
      <c r="AK204" s="128">
        <f t="shared" si="20"/>
        <v>1</v>
      </c>
      <c r="AL204" s="128">
        <f t="shared" si="20"/>
        <v>1</v>
      </c>
      <c r="AM204" s="128">
        <f t="shared" si="20"/>
        <v>1</v>
      </c>
      <c r="AN204" s="128">
        <f t="shared" si="20"/>
        <v>1</v>
      </c>
      <c r="AO204" s="128">
        <f t="shared" si="10"/>
        <v>1</v>
      </c>
    </row>
    <row r="205" spans="2:41">
      <c r="B205" s="128" t="s">
        <v>439</v>
      </c>
      <c r="C205" s="128" t="s">
        <v>403</v>
      </c>
      <c r="D205" s="128" t="s">
        <v>438</v>
      </c>
      <c r="E205" s="128" t="s">
        <v>440</v>
      </c>
      <c r="F205" s="128" t="s">
        <v>396</v>
      </c>
      <c r="G205" s="128" t="s">
        <v>396</v>
      </c>
      <c r="H205" s="128" t="s">
        <v>396</v>
      </c>
      <c r="I205" s="128">
        <v>0</v>
      </c>
      <c r="J205" s="128">
        <v>1</v>
      </c>
      <c r="K205" s="128">
        <f t="shared" si="9"/>
        <v>1</v>
      </c>
      <c r="L205" s="128">
        <f t="shared" si="9"/>
        <v>1</v>
      </c>
      <c r="M205" s="128">
        <f t="shared" ref="M205:AN205" si="21">L205</f>
        <v>1</v>
      </c>
      <c r="N205" s="128">
        <f t="shared" si="21"/>
        <v>1</v>
      </c>
      <c r="O205" s="128">
        <f t="shared" si="21"/>
        <v>1</v>
      </c>
      <c r="P205" s="128">
        <f t="shared" si="21"/>
        <v>1</v>
      </c>
      <c r="Q205" s="128">
        <f t="shared" si="21"/>
        <v>1</v>
      </c>
      <c r="R205" s="128">
        <f t="shared" si="21"/>
        <v>1</v>
      </c>
      <c r="S205" s="128">
        <f t="shared" si="21"/>
        <v>1</v>
      </c>
      <c r="T205" s="128">
        <f t="shared" si="21"/>
        <v>1</v>
      </c>
      <c r="U205" s="128">
        <f t="shared" si="21"/>
        <v>1</v>
      </c>
      <c r="V205" s="128">
        <f t="shared" si="21"/>
        <v>1</v>
      </c>
      <c r="W205" s="128">
        <f t="shared" si="21"/>
        <v>1</v>
      </c>
      <c r="X205" s="128">
        <f t="shared" si="21"/>
        <v>1</v>
      </c>
      <c r="Y205" s="128">
        <f t="shared" si="21"/>
        <v>1</v>
      </c>
      <c r="Z205" s="128">
        <f t="shared" si="21"/>
        <v>1</v>
      </c>
      <c r="AA205" s="128">
        <f t="shared" si="21"/>
        <v>1</v>
      </c>
      <c r="AB205" s="128">
        <f t="shared" si="21"/>
        <v>1</v>
      </c>
      <c r="AC205" s="128">
        <f t="shared" si="21"/>
        <v>1</v>
      </c>
      <c r="AD205" s="128">
        <f t="shared" si="21"/>
        <v>1</v>
      </c>
      <c r="AE205" s="128">
        <f t="shared" si="21"/>
        <v>1</v>
      </c>
      <c r="AF205" s="128">
        <f t="shared" si="21"/>
        <v>1</v>
      </c>
      <c r="AG205" s="128">
        <f t="shared" si="21"/>
        <v>1</v>
      </c>
      <c r="AH205" s="128">
        <f t="shared" si="21"/>
        <v>1</v>
      </c>
      <c r="AI205" s="128">
        <f t="shared" si="21"/>
        <v>1</v>
      </c>
      <c r="AJ205" s="128">
        <f t="shared" si="21"/>
        <v>1</v>
      </c>
      <c r="AK205" s="128">
        <f t="shared" si="21"/>
        <v>1</v>
      </c>
      <c r="AL205" s="128">
        <f t="shared" si="21"/>
        <v>1</v>
      </c>
      <c r="AM205" s="128">
        <f t="shared" si="21"/>
        <v>1</v>
      </c>
      <c r="AN205" s="128">
        <f t="shared" si="21"/>
        <v>1</v>
      </c>
      <c r="AO205" s="128">
        <f t="shared" si="10"/>
        <v>1</v>
      </c>
    </row>
    <row r="206" spans="2:41">
      <c r="B206" s="128" t="s">
        <v>439</v>
      </c>
      <c r="C206" s="128" t="s">
        <v>402</v>
      </c>
      <c r="D206" s="128" t="s">
        <v>438</v>
      </c>
      <c r="E206" s="128" t="s">
        <v>437</v>
      </c>
      <c r="F206" s="128" t="s">
        <v>396</v>
      </c>
      <c r="G206" s="128" t="s">
        <v>396</v>
      </c>
      <c r="H206" s="128" t="s">
        <v>396</v>
      </c>
      <c r="I206" s="128">
        <v>0</v>
      </c>
      <c r="J206" s="128">
        <v>1</v>
      </c>
      <c r="K206" s="128">
        <f t="shared" si="9"/>
        <v>1</v>
      </c>
      <c r="L206" s="128">
        <f t="shared" si="9"/>
        <v>1</v>
      </c>
      <c r="M206" s="128">
        <f t="shared" ref="M206:AN206" si="22">L206</f>
        <v>1</v>
      </c>
      <c r="N206" s="128">
        <f t="shared" si="22"/>
        <v>1</v>
      </c>
      <c r="O206" s="128">
        <f t="shared" si="22"/>
        <v>1</v>
      </c>
      <c r="P206" s="128">
        <f t="shared" si="22"/>
        <v>1</v>
      </c>
      <c r="Q206" s="128">
        <f t="shared" si="22"/>
        <v>1</v>
      </c>
      <c r="R206" s="128">
        <f t="shared" si="22"/>
        <v>1</v>
      </c>
      <c r="S206" s="128">
        <f t="shared" si="22"/>
        <v>1</v>
      </c>
      <c r="T206" s="128">
        <f t="shared" si="22"/>
        <v>1</v>
      </c>
      <c r="U206" s="128">
        <f t="shared" si="22"/>
        <v>1</v>
      </c>
      <c r="V206" s="128">
        <f t="shared" si="22"/>
        <v>1</v>
      </c>
      <c r="W206" s="128">
        <f t="shared" si="22"/>
        <v>1</v>
      </c>
      <c r="X206" s="128">
        <f t="shared" si="22"/>
        <v>1</v>
      </c>
      <c r="Y206" s="128">
        <f t="shared" si="22"/>
        <v>1</v>
      </c>
      <c r="Z206" s="128">
        <f t="shared" si="22"/>
        <v>1</v>
      </c>
      <c r="AA206" s="128">
        <f t="shared" si="22"/>
        <v>1</v>
      </c>
      <c r="AB206" s="128">
        <f t="shared" si="22"/>
        <v>1</v>
      </c>
      <c r="AC206" s="128">
        <f t="shared" si="22"/>
        <v>1</v>
      </c>
      <c r="AD206" s="128">
        <f t="shared" si="22"/>
        <v>1</v>
      </c>
      <c r="AE206" s="128">
        <f t="shared" si="22"/>
        <v>1</v>
      </c>
      <c r="AF206" s="128">
        <f t="shared" si="22"/>
        <v>1</v>
      </c>
      <c r="AG206" s="128">
        <f t="shared" si="22"/>
        <v>1</v>
      </c>
      <c r="AH206" s="128">
        <f t="shared" si="22"/>
        <v>1</v>
      </c>
      <c r="AI206" s="128">
        <f t="shared" si="22"/>
        <v>1</v>
      </c>
      <c r="AJ206" s="128">
        <f t="shared" si="22"/>
        <v>1</v>
      </c>
      <c r="AK206" s="128">
        <f t="shared" si="22"/>
        <v>1</v>
      </c>
      <c r="AL206" s="128">
        <f t="shared" si="22"/>
        <v>1</v>
      </c>
      <c r="AM206" s="128">
        <f t="shared" si="22"/>
        <v>1</v>
      </c>
      <c r="AN206" s="128">
        <f t="shared" si="22"/>
        <v>1</v>
      </c>
      <c r="AO206" s="128">
        <f t="shared" si="10"/>
        <v>1</v>
      </c>
    </row>
    <row r="207" spans="2:41">
      <c r="B207" s="128" t="s">
        <v>341</v>
      </c>
      <c r="C207" s="128" t="s">
        <v>335</v>
      </c>
      <c r="D207" s="159" t="s">
        <v>594</v>
      </c>
      <c r="E207" s="128" t="s">
        <v>434</v>
      </c>
      <c r="F207" s="128" t="s">
        <v>396</v>
      </c>
      <c r="G207" s="128" t="s">
        <v>432</v>
      </c>
      <c r="H207" s="128" t="s">
        <v>396</v>
      </c>
      <c r="I207" s="128">
        <v>0</v>
      </c>
      <c r="J207" s="128">
        <f>'NMM data'!I100</f>
        <v>520</v>
      </c>
    </row>
    <row r="208" spans="2:41">
      <c r="B208" s="128" t="s">
        <v>341</v>
      </c>
      <c r="C208" s="128" t="s">
        <v>326</v>
      </c>
      <c r="D208" s="159" t="s">
        <v>594</v>
      </c>
      <c r="E208" s="128" t="s">
        <v>434</v>
      </c>
      <c r="F208" s="128" t="s">
        <v>396</v>
      </c>
      <c r="G208" s="128" t="s">
        <v>432</v>
      </c>
      <c r="H208" s="128" t="s">
        <v>396</v>
      </c>
      <c r="I208" s="128">
        <v>0</v>
      </c>
      <c r="J208" s="128">
        <f>J207</f>
        <v>520</v>
      </c>
    </row>
    <row r="209" spans="2:40">
      <c r="B209" s="128" t="s">
        <v>341</v>
      </c>
      <c r="C209" s="128" t="s">
        <v>325</v>
      </c>
      <c r="D209" s="159" t="s">
        <v>594</v>
      </c>
      <c r="E209" s="128" t="s">
        <v>434</v>
      </c>
      <c r="F209" s="128" t="s">
        <v>396</v>
      </c>
      <c r="G209" s="128" t="s">
        <v>432</v>
      </c>
      <c r="H209" s="128" t="s">
        <v>396</v>
      </c>
      <c r="I209" s="128">
        <v>0</v>
      </c>
      <c r="J209" s="128">
        <f>J208</f>
        <v>520</v>
      </c>
    </row>
    <row r="210" spans="2:40">
      <c r="B210" s="128" t="s">
        <v>341</v>
      </c>
      <c r="C210" s="128" t="s">
        <v>334</v>
      </c>
      <c r="D210" s="159" t="s">
        <v>594</v>
      </c>
      <c r="E210" s="128" t="s">
        <v>434</v>
      </c>
      <c r="F210" s="128" t="s">
        <v>396</v>
      </c>
      <c r="G210" s="128" t="s">
        <v>432</v>
      </c>
      <c r="H210" s="128" t="s">
        <v>396</v>
      </c>
      <c r="I210" s="128">
        <v>0</v>
      </c>
      <c r="J210" s="128">
        <f>'NMM data'!I101</f>
        <v>520</v>
      </c>
    </row>
    <row r="211" spans="2:40">
      <c r="B211" s="128" t="s">
        <v>341</v>
      </c>
      <c r="C211" s="128" t="s">
        <v>324</v>
      </c>
      <c r="D211" s="159" t="s">
        <v>594</v>
      </c>
      <c r="E211" s="128" t="s">
        <v>434</v>
      </c>
      <c r="F211" s="128" t="s">
        <v>396</v>
      </c>
      <c r="G211" s="128" t="s">
        <v>432</v>
      </c>
      <c r="H211" s="128" t="s">
        <v>396</v>
      </c>
      <c r="I211" s="128">
        <v>0</v>
      </c>
      <c r="J211" s="128">
        <f t="shared" ref="J211:J217" si="23">J210</f>
        <v>520</v>
      </c>
    </row>
    <row r="212" spans="2:40">
      <c r="B212" s="128" t="s">
        <v>341</v>
      </c>
      <c r="C212" s="128" t="s">
        <v>323</v>
      </c>
      <c r="D212" s="159" t="s">
        <v>594</v>
      </c>
      <c r="E212" s="128" t="s">
        <v>434</v>
      </c>
      <c r="F212" s="128" t="s">
        <v>396</v>
      </c>
      <c r="G212" s="128" t="s">
        <v>432</v>
      </c>
      <c r="H212" s="128" t="s">
        <v>396</v>
      </c>
      <c r="I212" s="128">
        <v>0</v>
      </c>
      <c r="J212" s="128">
        <f t="shared" si="23"/>
        <v>520</v>
      </c>
    </row>
    <row r="213" spans="2:40">
      <c r="B213" s="128" t="s">
        <v>341</v>
      </c>
      <c r="C213" s="128" t="s">
        <v>322</v>
      </c>
      <c r="D213" s="159" t="s">
        <v>594</v>
      </c>
      <c r="E213" s="128" t="s">
        <v>434</v>
      </c>
      <c r="F213" s="128" t="s">
        <v>396</v>
      </c>
      <c r="G213" s="128" t="s">
        <v>432</v>
      </c>
      <c r="H213" s="128" t="s">
        <v>396</v>
      </c>
      <c r="I213" s="128">
        <v>0</v>
      </c>
      <c r="J213" s="128">
        <f t="shared" si="23"/>
        <v>520</v>
      </c>
    </row>
    <row r="214" spans="2:40">
      <c r="B214" s="128" t="s">
        <v>341</v>
      </c>
      <c r="C214" s="128" t="s">
        <v>333</v>
      </c>
      <c r="D214" s="159" t="s">
        <v>594</v>
      </c>
      <c r="E214" s="128" t="s">
        <v>434</v>
      </c>
      <c r="F214" s="128" t="s">
        <v>396</v>
      </c>
      <c r="G214" s="128" t="s">
        <v>432</v>
      </c>
      <c r="H214" s="128" t="s">
        <v>396</v>
      </c>
      <c r="I214" s="128">
        <v>0</v>
      </c>
      <c r="J214" s="128">
        <f t="shared" si="23"/>
        <v>520</v>
      </c>
    </row>
    <row r="215" spans="2:40">
      <c r="B215" s="128" t="s">
        <v>341</v>
      </c>
      <c r="C215" s="128" t="s">
        <v>321</v>
      </c>
      <c r="D215" s="159" t="s">
        <v>594</v>
      </c>
      <c r="E215" s="128" t="s">
        <v>434</v>
      </c>
      <c r="F215" s="128" t="s">
        <v>396</v>
      </c>
      <c r="G215" s="128" t="s">
        <v>432</v>
      </c>
      <c r="H215" s="128" t="s">
        <v>396</v>
      </c>
      <c r="I215" s="128">
        <v>0</v>
      </c>
      <c r="J215" s="128">
        <f t="shared" si="23"/>
        <v>520</v>
      </c>
    </row>
    <row r="216" spans="2:40">
      <c r="B216" s="128" t="s">
        <v>341</v>
      </c>
      <c r="C216" s="128" t="s">
        <v>320</v>
      </c>
      <c r="D216" s="159" t="s">
        <v>594</v>
      </c>
      <c r="E216" s="128" t="s">
        <v>434</v>
      </c>
      <c r="F216" s="128" t="s">
        <v>396</v>
      </c>
      <c r="G216" s="128" t="s">
        <v>432</v>
      </c>
      <c r="H216" s="128" t="s">
        <v>396</v>
      </c>
      <c r="I216" s="128">
        <v>0</v>
      </c>
      <c r="J216" s="128">
        <f t="shared" si="23"/>
        <v>520</v>
      </c>
    </row>
    <row r="217" spans="2:40">
      <c r="B217" s="128" t="s">
        <v>341</v>
      </c>
      <c r="C217" s="128" t="s">
        <v>319</v>
      </c>
      <c r="D217" s="159" t="s">
        <v>594</v>
      </c>
      <c r="E217" s="128" t="s">
        <v>434</v>
      </c>
      <c r="F217" s="128" t="s">
        <v>396</v>
      </c>
      <c r="G217" s="128" t="s">
        <v>432</v>
      </c>
      <c r="H217" s="128" t="s">
        <v>396</v>
      </c>
      <c r="I217" s="128">
        <v>0</v>
      </c>
      <c r="J217" s="128">
        <f t="shared" si="23"/>
        <v>520</v>
      </c>
    </row>
    <row r="218" spans="2:40">
      <c r="B218" s="128" t="s">
        <v>341</v>
      </c>
      <c r="C218" s="128" t="s">
        <v>317</v>
      </c>
      <c r="D218" s="128" t="s">
        <v>410</v>
      </c>
      <c r="E218" s="128" t="s">
        <v>434</v>
      </c>
      <c r="F218" s="128" t="s">
        <v>396</v>
      </c>
      <c r="G218" s="128" t="s">
        <v>432</v>
      </c>
      <c r="H218" s="128" t="s">
        <v>396</v>
      </c>
      <c r="I218" s="128">
        <v>0</v>
      </c>
      <c r="J218" s="128">
        <f>'NMM data'!I104</f>
        <v>103.99</v>
      </c>
      <c r="R218" s="138" t="str">
        <f>IF(wastePAM,$J218*(1+'PAMS levers'!E24),"")</f>
        <v/>
      </c>
      <c r="W218" s="128" t="str">
        <f>IF(wastePAM,$J218*(1+'PAMS levers'!F24),"")</f>
        <v/>
      </c>
      <c r="AB218" s="128" t="str">
        <f>IF(wastePAM,$J218*(1+'PAMS levers'!G24),"")</f>
        <v/>
      </c>
      <c r="AG218" s="128" t="str">
        <f>IF(wastePAM,$J218*(1+'PAMS levers'!H24),"")</f>
        <v/>
      </c>
      <c r="AL218" s="128" t="str">
        <f>IF(wastePAM,$J218*(1+'PAMS levers'!I24),"")</f>
        <v/>
      </c>
      <c r="AM218" s="128" t="str">
        <f>IF(wastePAM,$J218*(1+'PAMS levers'!J24),"")</f>
        <v/>
      </c>
      <c r="AN218" s="128" t="str">
        <f>IF(wastePAM,$J218*(1+'PAMS levers'!K24),"")</f>
        <v/>
      </c>
    </row>
    <row r="219" spans="2:40">
      <c r="B219" s="128" t="s">
        <v>341</v>
      </c>
      <c r="C219" s="128" t="s">
        <v>316</v>
      </c>
      <c r="D219" s="128" t="s">
        <v>410</v>
      </c>
      <c r="E219" s="128" t="s">
        <v>434</v>
      </c>
      <c r="F219" s="128" t="s">
        <v>396</v>
      </c>
      <c r="G219" s="128" t="s">
        <v>432</v>
      </c>
      <c r="H219" s="128" t="s">
        <v>396</v>
      </c>
      <c r="I219" s="128">
        <v>0</v>
      </c>
      <c r="J219" s="128">
        <f>J218</f>
        <v>103.99</v>
      </c>
      <c r="R219" s="128" t="str">
        <f>R218</f>
        <v/>
      </c>
      <c r="W219" s="128" t="str">
        <f>W218</f>
        <v/>
      </c>
      <c r="AB219" s="128" t="str">
        <f>AB218</f>
        <v/>
      </c>
      <c r="AG219" s="128" t="str">
        <f>AG218</f>
        <v/>
      </c>
      <c r="AL219" s="128" t="str">
        <f>AL218</f>
        <v/>
      </c>
      <c r="AM219" s="128" t="str">
        <f>AM218</f>
        <v/>
      </c>
      <c r="AN219" s="128" t="str">
        <f>AN218</f>
        <v/>
      </c>
    </row>
    <row r="220" spans="2:40">
      <c r="B220" s="128" t="s">
        <v>341</v>
      </c>
      <c r="C220" s="128" t="s">
        <v>315</v>
      </c>
      <c r="D220" s="316" t="s">
        <v>875</v>
      </c>
      <c r="E220" s="128" t="s">
        <v>434</v>
      </c>
      <c r="F220" s="128" t="s">
        <v>396</v>
      </c>
      <c r="G220" s="128" t="s">
        <v>432</v>
      </c>
      <c r="H220" s="128" t="s">
        <v>396</v>
      </c>
      <c r="I220" s="128">
        <v>0</v>
      </c>
      <c r="J220" s="128">
        <f>'NMM data'!I106</f>
        <v>768</v>
      </c>
    </row>
    <row r="221" spans="2:40">
      <c r="B221" s="128" t="s">
        <v>341</v>
      </c>
      <c r="C221" s="128" t="s">
        <v>313</v>
      </c>
      <c r="D221" s="316" t="s">
        <v>875</v>
      </c>
      <c r="E221" s="128" t="s">
        <v>434</v>
      </c>
      <c r="F221" s="128" t="s">
        <v>396</v>
      </c>
      <c r="G221" s="128" t="s">
        <v>432</v>
      </c>
      <c r="H221" s="128" t="s">
        <v>396</v>
      </c>
      <c r="I221" s="128">
        <v>0</v>
      </c>
      <c r="J221" s="128">
        <f>J220</f>
        <v>768</v>
      </c>
    </row>
    <row r="222" spans="2:40">
      <c r="B222" s="76" t="s">
        <v>339</v>
      </c>
      <c r="C222" s="76" t="s">
        <v>337</v>
      </c>
      <c r="D222" s="76" t="s">
        <v>411</v>
      </c>
      <c r="E222" s="76" t="s">
        <v>396</v>
      </c>
      <c r="F222" s="76" t="s">
        <v>396</v>
      </c>
      <c r="G222" s="76" t="s">
        <v>396</v>
      </c>
      <c r="H222" s="76" t="s">
        <v>349</v>
      </c>
      <c r="I222" s="76">
        <v>0</v>
      </c>
      <c r="J222" s="132">
        <f>'NMM data'!I110</f>
        <v>0.62</v>
      </c>
      <c r="P222" s="137"/>
      <c r="Q222" s="136"/>
    </row>
    <row r="223" spans="2:40">
      <c r="B223" s="76" t="s">
        <v>339</v>
      </c>
      <c r="C223" s="76" t="s">
        <v>332</v>
      </c>
      <c r="D223" s="76" t="s">
        <v>409</v>
      </c>
      <c r="E223" s="76" t="s">
        <v>396</v>
      </c>
      <c r="F223" s="76" t="s">
        <v>396</v>
      </c>
      <c r="G223" s="76" t="s">
        <v>396</v>
      </c>
      <c r="H223" s="76" t="s">
        <v>349</v>
      </c>
      <c r="I223" s="76">
        <v>0</v>
      </c>
      <c r="J223" s="132">
        <f>'NMM data'!I112</f>
        <v>0.61913564202134952</v>
      </c>
      <c r="P223" s="137"/>
      <c r="Q223" s="136"/>
    </row>
    <row r="224" spans="2:40">
      <c r="B224" s="102" t="s">
        <v>436</v>
      </c>
      <c r="C224" s="102" t="s">
        <v>296</v>
      </c>
      <c r="D224" s="102" t="s">
        <v>396</v>
      </c>
      <c r="E224" s="102" t="s">
        <v>396</v>
      </c>
      <c r="F224" s="102" t="s">
        <v>396</v>
      </c>
      <c r="G224" s="102" t="s">
        <v>396</v>
      </c>
      <c r="H224" s="102" t="s">
        <v>396</v>
      </c>
      <c r="I224" s="102">
        <v>0</v>
      </c>
      <c r="J224" s="102">
        <v>692</v>
      </c>
    </row>
    <row r="225" spans="2:40">
      <c r="B225" s="102" t="s">
        <v>436</v>
      </c>
      <c r="C225" s="102" t="s">
        <v>295</v>
      </c>
      <c r="D225" s="102" t="s">
        <v>396</v>
      </c>
      <c r="E225" s="102" t="s">
        <v>396</v>
      </c>
      <c r="F225" s="102" t="s">
        <v>396</v>
      </c>
      <c r="G225" s="102" t="s">
        <v>396</v>
      </c>
      <c r="H225" s="102" t="s">
        <v>396</v>
      </c>
      <c r="I225" s="102">
        <v>0</v>
      </c>
      <c r="J225" s="102">
        <v>1065</v>
      </c>
    </row>
    <row r="226" spans="2:40">
      <c r="B226" s="102" t="s">
        <v>436</v>
      </c>
      <c r="C226" s="102" t="s">
        <v>294</v>
      </c>
      <c r="D226" s="102" t="s">
        <v>396</v>
      </c>
      <c r="E226" s="102" t="s">
        <v>396</v>
      </c>
      <c r="F226" s="102" t="s">
        <v>396</v>
      </c>
      <c r="G226" s="102" t="s">
        <v>396</v>
      </c>
      <c r="H226" s="102" t="s">
        <v>396</v>
      </c>
      <c r="I226" s="102">
        <v>0</v>
      </c>
      <c r="J226" s="102">
        <v>1008</v>
      </c>
    </row>
    <row r="227" spans="2:40">
      <c r="B227" s="102" t="s">
        <v>436</v>
      </c>
      <c r="C227" s="102" t="s">
        <v>523</v>
      </c>
      <c r="D227" s="102" t="s">
        <v>396</v>
      </c>
      <c r="E227" s="102" t="s">
        <v>396</v>
      </c>
      <c r="F227" s="102" t="s">
        <v>396</v>
      </c>
      <c r="G227" s="102" t="s">
        <v>396</v>
      </c>
      <c r="H227" s="102" t="s">
        <v>396</v>
      </c>
      <c r="I227" s="102">
        <v>0</v>
      </c>
      <c r="J227" s="102">
        <v>330.02687500000002</v>
      </c>
    </row>
    <row r="228" spans="2:40">
      <c r="B228" s="102" t="s">
        <v>436</v>
      </c>
      <c r="C228" s="102" t="s">
        <v>524</v>
      </c>
      <c r="D228" s="102" t="s">
        <v>396</v>
      </c>
      <c r="E228" s="102" t="s">
        <v>396</v>
      </c>
      <c r="F228" s="102" t="s">
        <v>396</v>
      </c>
      <c r="G228" s="102" t="s">
        <v>396</v>
      </c>
      <c r="H228" s="102" t="s">
        <v>396</v>
      </c>
      <c r="I228" s="102">
        <v>0</v>
      </c>
      <c r="J228" s="102">
        <v>955</v>
      </c>
    </row>
    <row r="229" spans="2:40">
      <c r="B229" s="102" t="s">
        <v>435</v>
      </c>
      <c r="C229" s="102" t="s">
        <v>296</v>
      </c>
      <c r="D229" s="102" t="s">
        <v>396</v>
      </c>
      <c r="E229" s="102" t="s">
        <v>434</v>
      </c>
      <c r="F229" s="102" t="s">
        <v>396</v>
      </c>
      <c r="G229" s="102" t="s">
        <v>432</v>
      </c>
      <c r="H229" s="102" t="s">
        <v>396</v>
      </c>
      <c r="I229" s="102">
        <v>0</v>
      </c>
      <c r="J229" s="102">
        <v>1</v>
      </c>
    </row>
    <row r="230" spans="2:40">
      <c r="B230" s="102" t="s">
        <v>435</v>
      </c>
      <c r="C230" s="102" t="s">
        <v>295</v>
      </c>
      <c r="D230" s="102" t="s">
        <v>396</v>
      </c>
      <c r="E230" s="102" t="s">
        <v>434</v>
      </c>
      <c r="F230" s="102" t="s">
        <v>396</v>
      </c>
      <c r="G230" s="102" t="s">
        <v>432</v>
      </c>
      <c r="H230" s="102" t="s">
        <v>396</v>
      </c>
      <c r="I230" s="102">
        <v>0</v>
      </c>
      <c r="J230" s="102">
        <v>1</v>
      </c>
    </row>
    <row r="231" spans="2:40">
      <c r="B231" s="102" t="s">
        <v>435</v>
      </c>
      <c r="C231" s="102" t="s">
        <v>294</v>
      </c>
      <c r="D231" s="102" t="s">
        <v>396</v>
      </c>
      <c r="E231" s="102" t="s">
        <v>434</v>
      </c>
      <c r="F231" s="102" t="s">
        <v>396</v>
      </c>
      <c r="G231" s="102" t="s">
        <v>432</v>
      </c>
      <c r="H231" s="102" t="s">
        <v>396</v>
      </c>
      <c r="I231" s="102">
        <v>0</v>
      </c>
      <c r="J231" s="102">
        <v>1</v>
      </c>
    </row>
    <row r="232" spans="2:40">
      <c r="B232" s="102" t="s">
        <v>435</v>
      </c>
      <c r="C232" s="102" t="s">
        <v>523</v>
      </c>
      <c r="D232" s="102" t="s">
        <v>396</v>
      </c>
      <c r="E232" s="102" t="s">
        <v>434</v>
      </c>
      <c r="F232" s="102" t="s">
        <v>396</v>
      </c>
      <c r="G232" s="102" t="s">
        <v>432</v>
      </c>
      <c r="H232" s="102" t="s">
        <v>396</v>
      </c>
      <c r="I232" s="102">
        <v>0</v>
      </c>
      <c r="J232" s="102">
        <v>1</v>
      </c>
    </row>
    <row r="233" spans="2:40">
      <c r="B233" s="102" t="s">
        <v>435</v>
      </c>
      <c r="C233" s="102" t="s">
        <v>524</v>
      </c>
      <c r="D233" s="102" t="s">
        <v>396</v>
      </c>
      <c r="E233" s="102" t="s">
        <v>434</v>
      </c>
      <c r="F233" s="102" t="s">
        <v>396</v>
      </c>
      <c r="G233" s="102" t="s">
        <v>432</v>
      </c>
      <c r="H233" s="102" t="s">
        <v>396</v>
      </c>
      <c r="I233" s="102">
        <v>0</v>
      </c>
      <c r="J233" s="102">
        <v>1</v>
      </c>
    </row>
    <row r="234" spans="2:40" s="102" customFormat="1">
      <c r="B234" s="102" t="s">
        <v>433</v>
      </c>
      <c r="C234" s="102" t="s">
        <v>337</v>
      </c>
      <c r="D234" s="102" t="s">
        <v>396</v>
      </c>
      <c r="E234" s="102" t="s">
        <v>411</v>
      </c>
      <c r="F234" s="102" t="s">
        <v>418</v>
      </c>
      <c r="G234" s="102" t="s">
        <v>432</v>
      </c>
      <c r="H234" s="102" t="s">
        <v>396</v>
      </c>
      <c r="I234" s="102">
        <v>0</v>
      </c>
      <c r="J234" s="102">
        <v>1</v>
      </c>
    </row>
    <row r="235" spans="2:40" s="102" customFormat="1">
      <c r="B235" s="102" t="s">
        <v>433</v>
      </c>
      <c r="C235" s="102" t="s">
        <v>327</v>
      </c>
      <c r="D235" s="102" t="s">
        <v>396</v>
      </c>
      <c r="E235" s="102" t="s">
        <v>411</v>
      </c>
      <c r="F235" s="102" t="s">
        <v>416</v>
      </c>
      <c r="G235" s="102" t="s">
        <v>432</v>
      </c>
      <c r="H235" s="102" t="s">
        <v>396</v>
      </c>
      <c r="I235" s="102">
        <v>0</v>
      </c>
      <c r="J235" s="102">
        <v>1</v>
      </c>
    </row>
    <row r="236" spans="2:40" s="102" customFormat="1">
      <c r="B236" s="102" t="s">
        <v>339</v>
      </c>
      <c r="C236" s="102" t="s">
        <v>296</v>
      </c>
      <c r="D236" s="102" t="s">
        <v>407</v>
      </c>
      <c r="E236" s="102" t="s">
        <v>396</v>
      </c>
      <c r="F236" s="102" t="s">
        <v>396</v>
      </c>
      <c r="G236" s="102" t="s">
        <v>396</v>
      </c>
      <c r="H236" s="102" t="s">
        <v>346</v>
      </c>
      <c r="I236" s="102">
        <v>0</v>
      </c>
      <c r="J236" s="104">
        <f>R236</f>
        <v>0.19791975204372714</v>
      </c>
      <c r="R236" s="149">
        <f>SUMIFS('NetZero levers'!V$20:V$33,'NetZero levers'!$Z$20:$Z$33,$C236,'NetZero levers'!$AB$20:$AB$33,$H236)</f>
        <v>0.19791975204372714</v>
      </c>
      <c r="AA236" s="128"/>
      <c r="AB236" s="149">
        <f>SUMIFS('NetZero levers'!W$20:W$33,'NetZero levers'!$Z$20:$Z$33,$C236,'NetZero levers'!$AB$20:$AB$33,$H236)</f>
        <v>0.146207381780664</v>
      </c>
      <c r="AN236" s="149">
        <f>SUMIFS('NetZero levers'!X$20:X$33,'NetZero levers'!$Z$20:$Z$33,$C236,'NetZero levers'!$AB$20:$AB$33,$H236)</f>
        <v>0.12515865336333309</v>
      </c>
    </row>
    <row r="237" spans="2:40" s="102" customFormat="1">
      <c r="B237" s="102" t="s">
        <v>339</v>
      </c>
      <c r="C237" s="102" t="s">
        <v>295</v>
      </c>
      <c r="D237" s="102" t="s">
        <v>407</v>
      </c>
      <c r="E237" s="102" t="s">
        <v>396</v>
      </c>
      <c r="F237" s="102" t="s">
        <v>396</v>
      </c>
      <c r="G237" s="102" t="s">
        <v>396</v>
      </c>
      <c r="H237" s="102" t="s">
        <v>346</v>
      </c>
      <c r="I237" s="102">
        <v>0</v>
      </c>
      <c r="J237" s="104">
        <f t="shared" ref="J237:J245" si="24">R237</f>
        <v>0.36575650002351606</v>
      </c>
      <c r="R237" s="149">
        <f>SUMIFS('NetZero levers'!V$20:V$33,'NetZero levers'!$Z$20:$Z$33,$C237,'NetZero levers'!$AB$20:$AB$33,$H237)</f>
        <v>0.36575650002351606</v>
      </c>
      <c r="AA237" s="128"/>
      <c r="AB237" s="149">
        <f>SUMIFS('NetZero levers'!W$20:W$33,'NetZero levers'!$Z$20:$Z$33,$C237,'NetZero levers'!$AB$20:$AB$33,$H237)</f>
        <v>0.37063113621799187</v>
      </c>
      <c r="AN237" s="149">
        <f>SUMIFS('NetZero levers'!X$20:X$33,'NetZero levers'!$Z$20:$Z$33,$C237,'NetZero levers'!$AB$20:$AB$33,$H237)</f>
        <v>0.37553775969622311</v>
      </c>
    </row>
    <row r="238" spans="2:40" s="102" customFormat="1">
      <c r="B238" s="102" t="s">
        <v>339</v>
      </c>
      <c r="C238" s="102" t="s">
        <v>294</v>
      </c>
      <c r="D238" s="102" t="s">
        <v>407</v>
      </c>
      <c r="E238" s="102" t="s">
        <v>396</v>
      </c>
      <c r="F238" s="102" t="s">
        <v>396</v>
      </c>
      <c r="G238" s="102" t="s">
        <v>396</v>
      </c>
      <c r="H238" s="102" t="s">
        <v>346</v>
      </c>
      <c r="I238" s="102">
        <v>0</v>
      </c>
      <c r="J238" s="104">
        <f t="shared" si="24"/>
        <v>3.695351290221615E-2</v>
      </c>
      <c r="R238" s="149">
        <f>SUMIFS('NetZero levers'!V$20:V$33,'NetZero levers'!$Z$20:$Z$33,$C238,'NetZero levers'!$AB$20:$AB$33,$H238)</f>
        <v>3.695351290221615E-2</v>
      </c>
      <c r="AA238" s="128"/>
      <c r="AB238" s="149">
        <f>SUMIFS('NetZero levers'!W$20:W$33,'NetZero levers'!$Z$20:$Z$33,$C238,'NetZero levers'!$AB$20:$AB$33,$H238)</f>
        <v>4.6346258914406475E-2</v>
      </c>
      <c r="AN238" s="149">
        <f>SUMIFS('NetZero levers'!X$20:X$33,'NetZero levers'!$Z$20:$Z$33,$C238,'NetZero levers'!$AB$20:$AB$33,$H238)</f>
        <v>5.045796247644941E-2</v>
      </c>
    </row>
    <row r="239" spans="2:40" s="102" customFormat="1">
      <c r="B239" s="102" t="s">
        <v>339</v>
      </c>
      <c r="C239" s="102" t="s">
        <v>523</v>
      </c>
      <c r="D239" s="102" t="s">
        <v>407</v>
      </c>
      <c r="E239" s="102" t="s">
        <v>396</v>
      </c>
      <c r="F239" s="102" t="s">
        <v>396</v>
      </c>
      <c r="G239" s="102" t="s">
        <v>396</v>
      </c>
      <c r="H239" s="102" t="s">
        <v>346</v>
      </c>
      <c r="I239" s="102">
        <v>0</v>
      </c>
      <c r="J239" s="104">
        <f t="shared" si="24"/>
        <v>0.37692562077845237</v>
      </c>
      <c r="R239" s="149">
        <f>SUMIFS('NetZero levers'!V$20:V$33,'NetZero levers'!$Z$20:$Z$33,$C239,'NetZero levers'!$AB$20:$AB$33,$H239)</f>
        <v>0.37692562077845237</v>
      </c>
      <c r="AA239" s="128"/>
      <c r="AB239" s="149">
        <f>SUMIFS('NetZero levers'!W$20:W$33,'NetZero levers'!$Z$20:$Z$33,$C239,'NetZero levers'!$AB$20:$AB$33,$H239)</f>
        <v>0.38615674059733823</v>
      </c>
      <c r="AN239" s="149">
        <f>SUMIFS('NetZero levers'!X$20:X$33,'NetZero levers'!$Z$20:$Z$33,$C239,'NetZero levers'!$AB$20:$AB$33,$H239)</f>
        <v>0.3864954362794924</v>
      </c>
    </row>
    <row r="240" spans="2:40" s="102" customFormat="1">
      <c r="B240" s="102" t="s">
        <v>339</v>
      </c>
      <c r="C240" s="102" t="s">
        <v>524</v>
      </c>
      <c r="D240" s="102" t="s">
        <v>407</v>
      </c>
      <c r="E240" s="102" t="s">
        <v>396</v>
      </c>
      <c r="F240" s="102" t="s">
        <v>396</v>
      </c>
      <c r="G240" s="102" t="s">
        <v>396</v>
      </c>
      <c r="H240" s="102" t="s">
        <v>346</v>
      </c>
      <c r="I240" s="102">
        <v>0</v>
      </c>
      <c r="J240" s="104">
        <f t="shared" si="24"/>
        <v>2.2444614252088328E-2</v>
      </c>
      <c r="R240" s="149">
        <f>SUMIFS('NetZero levers'!V$20:V$33,'NetZero levers'!$Z$20:$Z$33,$C240,'NetZero levers'!$AB$20:$AB$33,$H240)</f>
        <v>2.2444614252088328E-2</v>
      </c>
      <c r="AA240" s="128"/>
      <c r="AB240" s="149">
        <f>SUMIFS('NetZero levers'!W$20:W$33,'NetZero levers'!$Z$20:$Z$33,$C240,'NetZero levers'!$AB$20:$AB$33,$H240)</f>
        <v>5.0658482489599595E-2</v>
      </c>
      <c r="AN240" s="149">
        <f>SUMIFS('NetZero levers'!X$20:X$33,'NetZero levers'!$Z$20:$Z$33,$C240,'NetZero levers'!$AB$20:$AB$33,$H240)</f>
        <v>6.2350188184501901E-2</v>
      </c>
    </row>
    <row r="241" spans="2:40" s="102" customFormat="1">
      <c r="B241" s="102" t="s">
        <v>339</v>
      </c>
      <c r="C241" s="102" t="s">
        <v>296</v>
      </c>
      <c r="D241" s="102" t="s">
        <v>407</v>
      </c>
      <c r="E241" s="102" t="s">
        <v>396</v>
      </c>
      <c r="F241" s="102" t="s">
        <v>396</v>
      </c>
      <c r="G241" s="102" t="s">
        <v>396</v>
      </c>
      <c r="H241" s="102" t="s">
        <v>349</v>
      </c>
      <c r="I241" s="102">
        <v>0</v>
      </c>
      <c r="J241" s="104">
        <f t="shared" si="24"/>
        <v>0.19594055452328987</v>
      </c>
      <c r="R241" s="149">
        <f>SUMIFS('NetZero levers'!V$20:V$33,'NetZero levers'!$Z$20:$Z$33,$C241,'NetZero levers'!$AB$20:$AB$33,$H241)</f>
        <v>0.19594055452328987</v>
      </c>
      <c r="AA241" s="128"/>
      <c r="AB241" s="149">
        <f>SUMIFS('NetZero levers'!W$20:W$33,'NetZero levers'!$Z$20:$Z$33,$C241,'NetZero levers'!$AB$20:$AB$33,$H241)</f>
        <v>0</v>
      </c>
      <c r="AN241" s="149">
        <f>SUMIFS('NetZero levers'!X$20:X$33,'NetZero levers'!$Z$20:$Z$33,$C241,'NetZero levers'!$AB$20:$AB$33,$H241)</f>
        <v>0</v>
      </c>
    </row>
    <row r="242" spans="2:40" s="102" customFormat="1">
      <c r="B242" s="102" t="s">
        <v>339</v>
      </c>
      <c r="C242" s="102" t="s">
        <v>295</v>
      </c>
      <c r="D242" s="102" t="s">
        <v>407</v>
      </c>
      <c r="E242" s="102" t="s">
        <v>396</v>
      </c>
      <c r="F242" s="102" t="s">
        <v>396</v>
      </c>
      <c r="G242" s="102" t="s">
        <v>396</v>
      </c>
      <c r="H242" s="102" t="s">
        <v>349</v>
      </c>
      <c r="I242" s="102">
        <v>0</v>
      </c>
      <c r="J242" s="104">
        <f t="shared" si="24"/>
        <v>0.36209893502328089</v>
      </c>
      <c r="R242" s="149">
        <f>SUMIFS('NetZero levers'!V$20:V$33,'NetZero levers'!$Z$20:$Z$33,$C242,'NetZero levers'!$AB$20:$AB$33,$H242)</f>
        <v>0.36209893502328089</v>
      </c>
      <c r="AA242" s="128"/>
      <c r="AB242" s="149">
        <f>SUMIFS('NetZero levers'!W$20:W$33,'NetZero levers'!$Z$20:$Z$33,$C242,'NetZero levers'!$AB$20:$AB$33,$H242)</f>
        <v>0</v>
      </c>
      <c r="AN242" s="149">
        <f>SUMIFS('NetZero levers'!X$20:X$33,'NetZero levers'!$Z$20:$Z$33,$C242,'NetZero levers'!$AB$20:$AB$33,$H242)</f>
        <v>0</v>
      </c>
    </row>
    <row r="243" spans="2:40" s="102" customFormat="1">
      <c r="B243" s="102" t="s">
        <v>339</v>
      </c>
      <c r="C243" s="102" t="s">
        <v>294</v>
      </c>
      <c r="D243" s="102" t="s">
        <v>407</v>
      </c>
      <c r="E243" s="102" t="s">
        <v>396</v>
      </c>
      <c r="F243" s="102" t="s">
        <v>396</v>
      </c>
      <c r="G243" s="102" t="s">
        <v>396</v>
      </c>
      <c r="H243" s="102" t="s">
        <v>349</v>
      </c>
      <c r="I243" s="102">
        <v>0</v>
      </c>
      <c r="J243" s="104">
        <f t="shared" si="24"/>
        <v>3.6583977773193985E-2</v>
      </c>
      <c r="R243" s="149">
        <f>SUMIFS('NetZero levers'!V$20:V$33,'NetZero levers'!$Z$20:$Z$33,$C243,'NetZero levers'!$AB$20:$AB$33,$H243)</f>
        <v>3.6583977773193985E-2</v>
      </c>
      <c r="AA243" s="128"/>
      <c r="AB243" s="149">
        <f>SUMIFS('NetZero levers'!W$20:W$33,'NetZero levers'!$Z$20:$Z$33,$C243,'NetZero levers'!$AB$20:$AB$33,$H243)</f>
        <v>0</v>
      </c>
      <c r="AN243" s="149">
        <f>SUMIFS('NetZero levers'!X$20:X$33,'NetZero levers'!$Z$20:$Z$33,$C243,'NetZero levers'!$AB$20:$AB$33,$H243)</f>
        <v>0</v>
      </c>
    </row>
    <row r="244" spans="2:40" s="102" customFormat="1">
      <c r="B244" s="102" t="s">
        <v>339</v>
      </c>
      <c r="C244" s="102" t="s">
        <v>523</v>
      </c>
      <c r="D244" s="102" t="s">
        <v>407</v>
      </c>
      <c r="E244" s="102" t="s">
        <v>396</v>
      </c>
      <c r="F244" s="102" t="s">
        <v>396</v>
      </c>
      <c r="G244" s="102" t="s">
        <v>396</v>
      </c>
      <c r="H244" s="102" t="s">
        <v>349</v>
      </c>
      <c r="I244" s="102">
        <v>0</v>
      </c>
      <c r="J244" s="104">
        <f t="shared" si="24"/>
        <v>0.37315636457066786</v>
      </c>
      <c r="R244" s="149">
        <f>SUMIFS('NetZero levers'!V$20:V$33,'NetZero levers'!$Z$20:$Z$33,$C244,'NetZero levers'!$AB$20:$AB$33,$H244)</f>
        <v>0.37315636457066786</v>
      </c>
      <c r="AA244" s="128"/>
      <c r="AB244" s="149">
        <f>SUMIFS('NetZero levers'!W$20:W$33,'NetZero levers'!$Z$20:$Z$33,$C244,'NetZero levers'!$AB$20:$AB$33,$H244)</f>
        <v>0</v>
      </c>
      <c r="AN244" s="149">
        <f>SUMIFS('NetZero levers'!X$20:X$33,'NetZero levers'!$Z$20:$Z$33,$C244,'NetZero levers'!$AB$20:$AB$33,$H244)</f>
        <v>0</v>
      </c>
    </row>
    <row r="245" spans="2:40" s="102" customFormat="1">
      <c r="B245" s="102" t="s">
        <v>339</v>
      </c>
      <c r="C245" s="102" t="s">
        <v>524</v>
      </c>
      <c r="D245" s="102" t="s">
        <v>407</v>
      </c>
      <c r="E245" s="102" t="s">
        <v>396</v>
      </c>
      <c r="F245" s="102" t="s">
        <v>396</v>
      </c>
      <c r="G245" s="102" t="s">
        <v>396</v>
      </c>
      <c r="H245" s="102" t="s">
        <v>349</v>
      </c>
      <c r="I245" s="102">
        <v>0</v>
      </c>
      <c r="J245" s="104">
        <f t="shared" si="24"/>
        <v>2.2220168109567444E-2</v>
      </c>
      <c r="R245" s="149">
        <f>SUMIFS('NetZero levers'!V$20:V$33,'NetZero levers'!$Z$20:$Z$33,$C245,'NetZero levers'!$AB$20:$AB$33,$H245)</f>
        <v>2.2220168109567444E-2</v>
      </c>
      <c r="AA245" s="128"/>
      <c r="AB245" s="149">
        <f>SUMIFS('NetZero levers'!W$20:W$33,'NetZero levers'!$Z$20:$Z$33,$C245,'NetZero levers'!$AB$20:$AB$33,$H245)</f>
        <v>0</v>
      </c>
      <c r="AN245" s="149">
        <f>SUMIFS('NetZero levers'!X$20:X$33,'NetZero levers'!$Z$20:$Z$33,$C245,'NetZero levers'!$AB$20:$AB$33,$H245)</f>
        <v>0</v>
      </c>
    </row>
    <row r="246" spans="2:40" s="102" customFormat="1">
      <c r="B246" s="102" t="s">
        <v>376</v>
      </c>
      <c r="C246" s="102" t="s">
        <v>337</v>
      </c>
      <c r="D246" s="102" t="s">
        <v>407</v>
      </c>
      <c r="E246" s="102" t="s">
        <v>418</v>
      </c>
      <c r="F246" s="102" t="s">
        <v>396</v>
      </c>
      <c r="G246" s="102" t="s">
        <v>432</v>
      </c>
      <c r="H246" s="320" t="s">
        <v>346</v>
      </c>
      <c r="I246" s="102">
        <v>5</v>
      </c>
      <c r="J246" s="318">
        <f>'Cement Methodology'!I30</f>
        <v>0.32000000000000006</v>
      </c>
      <c r="O246" s="318">
        <f>J246</f>
        <v>0.32000000000000006</v>
      </c>
      <c r="R246" s="321">
        <f>O246</f>
        <v>0.32000000000000006</v>
      </c>
      <c r="AB246" s="135">
        <f>'NetZero levers'!$W$15</f>
        <v>0.5</v>
      </c>
      <c r="AN246" s="135">
        <f>'NetZero levers'!$X$15</f>
        <v>0.6</v>
      </c>
    </row>
    <row r="247" spans="2:40" s="102" customFormat="1">
      <c r="B247" s="102" t="s">
        <v>376</v>
      </c>
      <c r="C247" s="102" t="s">
        <v>327</v>
      </c>
      <c r="D247" s="102" t="s">
        <v>407</v>
      </c>
      <c r="E247" s="102" t="s">
        <v>416</v>
      </c>
      <c r="F247" s="102" t="s">
        <v>396</v>
      </c>
      <c r="G247" s="102" t="s">
        <v>432</v>
      </c>
      <c r="H247" s="320" t="s">
        <v>346</v>
      </c>
      <c r="I247" s="102">
        <v>5</v>
      </c>
      <c r="J247" s="318">
        <f>J246</f>
        <v>0.32000000000000006</v>
      </c>
      <c r="O247" s="318">
        <f>O246</f>
        <v>0.32000000000000006</v>
      </c>
      <c r="R247" s="321">
        <f t="shared" ref="R247:R249" si="25">O247</f>
        <v>0.32000000000000006</v>
      </c>
      <c r="AB247" s="135">
        <f>'NetZero levers'!$W$15</f>
        <v>0.5</v>
      </c>
      <c r="AN247" s="135">
        <f>'NetZero levers'!$X$15</f>
        <v>0.6</v>
      </c>
    </row>
    <row r="248" spans="2:40" s="102" customFormat="1" ht="13.9" customHeight="1">
      <c r="B248" s="102" t="s">
        <v>376</v>
      </c>
      <c r="C248" s="102" t="s">
        <v>337</v>
      </c>
      <c r="D248" s="102" t="s">
        <v>407</v>
      </c>
      <c r="E248" s="102" t="s">
        <v>418</v>
      </c>
      <c r="F248" s="102" t="s">
        <v>396</v>
      </c>
      <c r="G248" s="102" t="s">
        <v>432</v>
      </c>
      <c r="H248" s="102" t="s">
        <v>349</v>
      </c>
      <c r="I248" s="102">
        <v>5</v>
      </c>
      <c r="J248" s="102">
        <f>J246*0.99</f>
        <v>0.31680000000000008</v>
      </c>
      <c r="O248" s="102">
        <f>O246*0.99</f>
        <v>0.31680000000000008</v>
      </c>
      <c r="R248" s="321">
        <f t="shared" si="25"/>
        <v>0.31680000000000008</v>
      </c>
      <c r="AB248" s="102">
        <f>$R248</f>
        <v>0.31680000000000008</v>
      </c>
      <c r="AN248" s="102">
        <f>$R248</f>
        <v>0.31680000000000008</v>
      </c>
    </row>
    <row r="249" spans="2:40" s="102" customFormat="1" ht="13.9" customHeight="1">
      <c r="B249" s="102" t="s">
        <v>376</v>
      </c>
      <c r="C249" s="102" t="s">
        <v>327</v>
      </c>
      <c r="D249" s="102" t="s">
        <v>407</v>
      </c>
      <c r="E249" s="102" t="s">
        <v>416</v>
      </c>
      <c r="F249" s="102" t="s">
        <v>396</v>
      </c>
      <c r="G249" s="102" t="s">
        <v>432</v>
      </c>
      <c r="H249" s="102" t="s">
        <v>349</v>
      </c>
      <c r="I249" s="102">
        <v>5</v>
      </c>
      <c r="J249" s="102">
        <f>J247*0.99</f>
        <v>0.31680000000000008</v>
      </c>
      <c r="O249" s="102">
        <f>O247*0.99</f>
        <v>0.31680000000000008</v>
      </c>
      <c r="R249" s="321">
        <f t="shared" si="25"/>
        <v>0.31680000000000008</v>
      </c>
      <c r="AB249" s="102">
        <f>$R249</f>
        <v>0.31680000000000008</v>
      </c>
      <c r="AN249" s="102">
        <f>$R249</f>
        <v>0.31680000000000008</v>
      </c>
    </row>
    <row r="250" spans="2:40" s="102" customFormat="1" ht="13.9" customHeight="1">
      <c r="B250" s="102" t="s">
        <v>314</v>
      </c>
      <c r="C250" s="102" t="s">
        <v>296</v>
      </c>
      <c r="D250" s="102" t="s">
        <v>396</v>
      </c>
      <c r="E250" s="102" t="s">
        <v>396</v>
      </c>
      <c r="F250" s="102" t="s">
        <v>396</v>
      </c>
      <c r="G250" s="102" t="s">
        <v>396</v>
      </c>
      <c r="H250" s="102" t="s">
        <v>396</v>
      </c>
      <c r="I250" s="102">
        <v>0</v>
      </c>
      <c r="J250" s="102">
        <v>1E-3</v>
      </c>
    </row>
    <row r="251" spans="2:40" s="102" customFormat="1">
      <c r="B251" s="102" t="s">
        <v>314</v>
      </c>
      <c r="C251" s="102" t="s">
        <v>295</v>
      </c>
      <c r="D251" s="102" t="s">
        <v>396</v>
      </c>
      <c r="E251" s="102" t="s">
        <v>396</v>
      </c>
      <c r="F251" s="102" t="s">
        <v>396</v>
      </c>
      <c r="G251" s="102" t="s">
        <v>396</v>
      </c>
      <c r="H251" s="102" t="s">
        <v>396</v>
      </c>
      <c r="I251" s="102">
        <v>0</v>
      </c>
      <c r="J251" s="102">
        <v>1E-3</v>
      </c>
    </row>
    <row r="252" spans="2:40" s="102" customFormat="1">
      <c r="B252" s="102" t="s">
        <v>314</v>
      </c>
      <c r="C252" s="102" t="s">
        <v>294</v>
      </c>
      <c r="D252" s="102" t="s">
        <v>396</v>
      </c>
      <c r="E252" s="102" t="s">
        <v>396</v>
      </c>
      <c r="F252" s="102" t="s">
        <v>396</v>
      </c>
      <c r="G252" s="102" t="s">
        <v>396</v>
      </c>
      <c r="H252" s="102" t="s">
        <v>396</v>
      </c>
      <c r="I252" s="102">
        <v>0</v>
      </c>
      <c r="J252" s="102">
        <v>1E-3</v>
      </c>
    </row>
    <row r="253" spans="2:40">
      <c r="B253" s="102" t="s">
        <v>436</v>
      </c>
      <c r="C253" s="139" t="s">
        <v>332</v>
      </c>
      <c r="D253" s="102" t="s">
        <v>396</v>
      </c>
      <c r="E253" s="102" t="s">
        <v>396</v>
      </c>
      <c r="F253" s="102" t="s">
        <v>396</v>
      </c>
      <c r="G253" s="102" t="s">
        <v>396</v>
      </c>
      <c r="H253" s="102" t="s">
        <v>396</v>
      </c>
      <c r="I253" s="102">
        <v>0</v>
      </c>
      <c r="J253" s="102">
        <v>330.02687500000002</v>
      </c>
    </row>
    <row r="254" spans="2:40">
      <c r="B254" s="102" t="s">
        <v>436</v>
      </c>
      <c r="C254" s="139" t="s">
        <v>318</v>
      </c>
      <c r="D254" s="102" t="s">
        <v>396</v>
      </c>
      <c r="E254" s="102" t="s">
        <v>396</v>
      </c>
      <c r="F254" s="102" t="s">
        <v>396</v>
      </c>
      <c r="G254" s="102" t="s">
        <v>396</v>
      </c>
      <c r="H254" s="102" t="s">
        <v>396</v>
      </c>
      <c r="I254" s="102">
        <v>0</v>
      </c>
      <c r="J254" s="102">
        <v>330.02687500000002</v>
      </c>
    </row>
  </sheetData>
  <autoFilter ref="A2:J252" xr:uid="{00000000-0009-0000-0000-000035000000}"/>
  <pageMargins left="0.7" right="0.7" top="0.75" bottom="0.75" header="0.3" footer="0.3"/>
  <pageSetup paperSize="9" orientation="portrait" r:id="rId1"/>
  <legacy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C5199-C03E-4B7B-92BD-6523A203978B}">
  <sheetPr>
    <tabColor theme="1" tint="4.9989318521683403E-2"/>
  </sheetPr>
  <dimension ref="A1:F93"/>
  <sheetViews>
    <sheetView tabSelected="1" topLeftCell="A34" workbookViewId="0">
      <selection activeCell="D45" sqref="D45"/>
    </sheetView>
  </sheetViews>
  <sheetFormatPr defaultColWidth="9" defaultRowHeight="15"/>
  <cols>
    <col min="1" max="1" width="5.5" style="128" bestFit="1" customWidth="1"/>
    <col min="2" max="2" width="7.75" style="128" bestFit="1" customWidth="1"/>
    <col min="3" max="3" width="17.5" style="128" bestFit="1" customWidth="1"/>
    <col min="4" max="4" width="78.75" style="128" bestFit="1" customWidth="1"/>
    <col min="5" max="5" width="9.625" style="128" bestFit="1" customWidth="1"/>
    <col min="6" max="6" width="21.625" style="128" bestFit="1" customWidth="1"/>
    <col min="7" max="16384" width="9" style="128"/>
  </cols>
  <sheetData>
    <row r="1" spans="1:6">
      <c r="A1" s="128" t="s">
        <v>518</v>
      </c>
      <c r="B1" s="128" t="s">
        <v>430</v>
      </c>
    </row>
    <row r="2" spans="1:6">
      <c r="B2" s="128" t="s">
        <v>471</v>
      </c>
      <c r="C2" s="128" t="s">
        <v>375</v>
      </c>
      <c r="D2" s="128" t="s">
        <v>517</v>
      </c>
      <c r="F2" s="128" t="s">
        <v>469</v>
      </c>
    </row>
    <row r="3" spans="1:6">
      <c r="B3" s="128" t="s">
        <v>471</v>
      </c>
      <c r="C3" s="128" t="s">
        <v>373</v>
      </c>
      <c r="D3" s="128" t="s">
        <v>516</v>
      </c>
      <c r="F3" s="128" t="s">
        <v>469</v>
      </c>
    </row>
    <row r="4" spans="1:6">
      <c r="B4" s="128" t="s">
        <v>471</v>
      </c>
      <c r="C4" s="128" t="s">
        <v>371</v>
      </c>
      <c r="D4" s="128" t="s">
        <v>515</v>
      </c>
      <c r="F4" s="128" t="s">
        <v>469</v>
      </c>
    </row>
    <row r="5" spans="1:6">
      <c r="B5" s="128" t="s">
        <v>471</v>
      </c>
      <c r="C5" s="128" t="s">
        <v>369</v>
      </c>
      <c r="D5" s="128" t="s">
        <v>514</v>
      </c>
      <c r="F5" s="128" t="s">
        <v>469</v>
      </c>
    </row>
    <row r="6" spans="1:6">
      <c r="B6" s="128" t="s">
        <v>471</v>
      </c>
      <c r="C6" s="128" t="s">
        <v>368</v>
      </c>
      <c r="D6" s="128" t="s">
        <v>513</v>
      </c>
      <c r="F6" s="128" t="s">
        <v>469</v>
      </c>
    </row>
    <row r="7" spans="1:6">
      <c r="B7" s="128" t="s">
        <v>471</v>
      </c>
      <c r="C7" s="128" t="s">
        <v>383</v>
      </c>
      <c r="D7" s="128" t="s">
        <v>512</v>
      </c>
      <c r="F7" s="128" t="s">
        <v>469</v>
      </c>
    </row>
    <row r="8" spans="1:6">
      <c r="B8" s="128" t="s">
        <v>471</v>
      </c>
      <c r="C8" s="128" t="s">
        <v>367</v>
      </c>
      <c r="D8" s="128" t="s">
        <v>511</v>
      </c>
      <c r="F8" s="128" t="s">
        <v>469</v>
      </c>
    </row>
    <row r="9" spans="1:6">
      <c r="B9" s="128" t="s">
        <v>471</v>
      </c>
      <c r="C9" s="128" t="s">
        <v>382</v>
      </c>
      <c r="D9" s="128" t="s">
        <v>510</v>
      </c>
      <c r="F9" s="128" t="s">
        <v>469</v>
      </c>
    </row>
    <row r="10" spans="1:6">
      <c r="B10" s="128" t="s">
        <v>471</v>
      </c>
      <c r="C10" s="128" t="s">
        <v>366</v>
      </c>
      <c r="D10" s="128" t="s">
        <v>509</v>
      </c>
      <c r="F10" s="128" t="s">
        <v>469</v>
      </c>
    </row>
    <row r="11" spans="1:6">
      <c r="B11" s="128" t="s">
        <v>471</v>
      </c>
      <c r="C11" s="128" t="s">
        <v>381</v>
      </c>
      <c r="D11" s="128" t="s">
        <v>508</v>
      </c>
      <c r="F11" s="128" t="s">
        <v>469</v>
      </c>
    </row>
    <row r="12" spans="1:6">
      <c r="B12" s="128" t="s">
        <v>471</v>
      </c>
      <c r="C12" s="128" t="s">
        <v>365</v>
      </c>
      <c r="D12" s="128" t="s">
        <v>507</v>
      </c>
      <c r="F12" s="128" t="s">
        <v>469</v>
      </c>
    </row>
    <row r="13" spans="1:6">
      <c r="B13" s="128" t="s">
        <v>471</v>
      </c>
      <c r="C13" s="128" t="s">
        <v>380</v>
      </c>
      <c r="D13" s="128" t="s">
        <v>506</v>
      </c>
      <c r="F13" s="128" t="s">
        <v>469</v>
      </c>
    </row>
    <row r="14" spans="1:6">
      <c r="B14" s="128" t="s">
        <v>471</v>
      </c>
      <c r="C14" s="128" t="s">
        <v>363</v>
      </c>
      <c r="D14" s="128" t="s">
        <v>505</v>
      </c>
      <c r="F14" s="128" t="s">
        <v>469</v>
      </c>
    </row>
    <row r="15" spans="1:6">
      <c r="B15" s="128" t="s">
        <v>471</v>
      </c>
      <c r="C15" s="128" t="s">
        <v>379</v>
      </c>
      <c r="D15" s="128" t="s">
        <v>504</v>
      </c>
      <c r="F15" s="128" t="s">
        <v>469</v>
      </c>
    </row>
    <row r="16" spans="1:6">
      <c r="B16" s="128" t="s">
        <v>471</v>
      </c>
      <c r="C16" s="128" t="s">
        <v>361</v>
      </c>
      <c r="D16" s="128" t="s">
        <v>503</v>
      </c>
      <c r="F16" s="128" t="s">
        <v>469</v>
      </c>
    </row>
    <row r="17" spans="2:6">
      <c r="B17" s="128" t="s">
        <v>471</v>
      </c>
      <c r="C17" s="128" t="s">
        <v>359</v>
      </c>
      <c r="D17" s="128" t="s">
        <v>502</v>
      </c>
      <c r="F17" s="128" t="s">
        <v>469</v>
      </c>
    </row>
    <row r="18" spans="2:6">
      <c r="B18" s="128" t="s">
        <v>471</v>
      </c>
      <c r="C18" s="128" t="s">
        <v>357</v>
      </c>
      <c r="D18" s="128" t="s">
        <v>501</v>
      </c>
      <c r="F18" s="128" t="s">
        <v>469</v>
      </c>
    </row>
    <row r="19" spans="2:6">
      <c r="B19" s="128" t="s">
        <v>471</v>
      </c>
      <c r="C19" s="128" t="s">
        <v>356</v>
      </c>
      <c r="D19" s="128" t="s">
        <v>500</v>
      </c>
      <c r="F19" s="128" t="s">
        <v>469</v>
      </c>
    </row>
    <row r="20" spans="2:6">
      <c r="B20" s="128" t="s">
        <v>471</v>
      </c>
      <c r="C20" s="128" t="s">
        <v>350</v>
      </c>
      <c r="D20" s="128" t="s">
        <v>499</v>
      </c>
      <c r="F20" s="128" t="s">
        <v>469</v>
      </c>
    </row>
    <row r="21" spans="2:6">
      <c r="B21" s="128" t="s">
        <v>471</v>
      </c>
      <c r="C21" s="128" t="s">
        <v>347</v>
      </c>
      <c r="D21" s="128" t="s">
        <v>498</v>
      </c>
      <c r="F21" s="128" t="s">
        <v>469</v>
      </c>
    </row>
    <row r="22" spans="2:6">
      <c r="B22" s="128" t="s">
        <v>465</v>
      </c>
      <c r="C22" s="128" t="s">
        <v>429</v>
      </c>
      <c r="D22" s="128" t="s">
        <v>497</v>
      </c>
      <c r="E22" s="128" t="s">
        <v>488</v>
      </c>
      <c r="F22" s="128" t="s">
        <v>462</v>
      </c>
    </row>
    <row r="23" spans="2:6">
      <c r="B23" s="128" t="s">
        <v>465</v>
      </c>
      <c r="C23" s="128" t="s">
        <v>428</v>
      </c>
      <c r="D23" s="128" t="s">
        <v>496</v>
      </c>
      <c r="E23" s="128" t="s">
        <v>488</v>
      </c>
      <c r="F23" s="128" t="s">
        <v>462</v>
      </c>
    </row>
    <row r="24" spans="2:6">
      <c r="B24" s="128" t="s">
        <v>465</v>
      </c>
      <c r="C24" s="128" t="s">
        <v>426</v>
      </c>
      <c r="D24" s="128" t="s">
        <v>495</v>
      </c>
      <c r="E24" s="128" t="s">
        <v>488</v>
      </c>
      <c r="F24" s="128" t="s">
        <v>462</v>
      </c>
    </row>
    <row r="25" spans="2:6">
      <c r="B25" s="128" t="s">
        <v>465</v>
      </c>
      <c r="C25" s="128" t="s">
        <v>425</v>
      </c>
      <c r="D25" s="128" t="s">
        <v>494</v>
      </c>
      <c r="E25" s="128" t="s">
        <v>488</v>
      </c>
      <c r="F25" s="128" t="s">
        <v>462</v>
      </c>
    </row>
    <row r="26" spans="2:6">
      <c r="B26" s="128" t="s">
        <v>465</v>
      </c>
      <c r="C26" s="128" t="s">
        <v>424</v>
      </c>
      <c r="D26" s="128" t="s">
        <v>493</v>
      </c>
      <c r="E26" s="128" t="s">
        <v>488</v>
      </c>
      <c r="F26" s="128" t="s">
        <v>462</v>
      </c>
    </row>
    <row r="27" spans="2:6">
      <c r="B27" s="128" t="s">
        <v>465</v>
      </c>
      <c r="C27" s="128" t="s">
        <v>423</v>
      </c>
      <c r="D27" s="128" t="s">
        <v>492</v>
      </c>
      <c r="E27" s="128" t="s">
        <v>488</v>
      </c>
      <c r="F27" s="128" t="s">
        <v>462</v>
      </c>
    </row>
    <row r="28" spans="2:6">
      <c r="B28" s="128" t="s">
        <v>465</v>
      </c>
      <c r="C28" s="128" t="s">
        <v>491</v>
      </c>
      <c r="D28" s="128" t="s">
        <v>490</v>
      </c>
      <c r="E28" s="128" t="s">
        <v>488</v>
      </c>
      <c r="F28" s="128" t="s">
        <v>462</v>
      </c>
    </row>
    <row r="29" spans="2:6">
      <c r="B29" s="128" t="s">
        <v>465</v>
      </c>
      <c r="C29" s="128" t="s">
        <v>427</v>
      </c>
      <c r="D29" s="128" t="s">
        <v>489</v>
      </c>
      <c r="E29" s="128" t="s">
        <v>488</v>
      </c>
      <c r="F29" s="128" t="s">
        <v>462</v>
      </c>
    </row>
    <row r="30" spans="2:6">
      <c r="B30" s="128" t="s">
        <v>465</v>
      </c>
      <c r="C30" s="128" t="s">
        <v>355</v>
      </c>
      <c r="D30" s="128" t="s">
        <v>534</v>
      </c>
      <c r="E30" s="128" t="s">
        <v>488</v>
      </c>
      <c r="F30" s="128" t="s">
        <v>462</v>
      </c>
    </row>
    <row r="31" spans="2:6">
      <c r="B31" s="128" t="s">
        <v>465</v>
      </c>
      <c r="C31" s="128" t="s">
        <v>384</v>
      </c>
      <c r="D31" s="128" t="s">
        <v>535</v>
      </c>
      <c r="E31" s="128" t="s">
        <v>466</v>
      </c>
      <c r="F31" s="128" t="s">
        <v>467</v>
      </c>
    </row>
    <row r="32" spans="2:6">
      <c r="B32" s="128" t="s">
        <v>465</v>
      </c>
      <c r="C32" s="128" t="s">
        <v>372</v>
      </c>
      <c r="D32" s="128" t="s">
        <v>536</v>
      </c>
      <c r="E32" s="128" t="s">
        <v>488</v>
      </c>
      <c r="F32" s="128" t="s">
        <v>462</v>
      </c>
    </row>
    <row r="33" spans="2:6">
      <c r="B33" s="128" t="s">
        <v>465</v>
      </c>
      <c r="C33" s="128" t="s">
        <v>364</v>
      </c>
      <c r="D33" s="128" t="s">
        <v>537</v>
      </c>
      <c r="E33" s="128" t="s">
        <v>488</v>
      </c>
      <c r="F33" s="128" t="s">
        <v>462</v>
      </c>
    </row>
    <row r="34" spans="2:6">
      <c r="B34" s="128" t="s">
        <v>465</v>
      </c>
      <c r="C34" s="128" t="s">
        <v>354</v>
      </c>
      <c r="D34" s="128" t="s">
        <v>538</v>
      </c>
      <c r="E34" s="128" t="s">
        <v>488</v>
      </c>
      <c r="F34" s="128" t="s">
        <v>462</v>
      </c>
    </row>
    <row r="35" spans="2:6">
      <c r="B35" s="128" t="s">
        <v>465</v>
      </c>
      <c r="C35" s="128" t="s">
        <v>353</v>
      </c>
      <c r="D35" s="128" t="s">
        <v>539</v>
      </c>
      <c r="E35" s="128" t="s">
        <v>488</v>
      </c>
      <c r="F35" s="128" t="s">
        <v>462</v>
      </c>
    </row>
    <row r="36" spans="2:6">
      <c r="B36" s="128" t="s">
        <v>465</v>
      </c>
      <c r="C36" s="128" t="s">
        <v>378</v>
      </c>
      <c r="D36" s="128" t="s">
        <v>540</v>
      </c>
      <c r="E36" s="128" t="s">
        <v>466</v>
      </c>
      <c r="F36" s="128" t="s">
        <v>467</v>
      </c>
    </row>
    <row r="37" spans="2:6">
      <c r="B37" s="128" t="s">
        <v>465</v>
      </c>
      <c r="C37" s="128" t="s">
        <v>358</v>
      </c>
      <c r="D37" s="128" t="s">
        <v>541</v>
      </c>
      <c r="E37" s="128" t="s">
        <v>488</v>
      </c>
      <c r="F37" s="128" t="s">
        <v>462</v>
      </c>
    </row>
    <row r="38" spans="2:6">
      <c r="B38" s="128" t="s">
        <v>465</v>
      </c>
      <c r="C38" s="128" t="s">
        <v>377</v>
      </c>
      <c r="D38" s="128" t="s">
        <v>542</v>
      </c>
      <c r="E38" s="128" t="s">
        <v>466</v>
      </c>
      <c r="F38" s="128" t="s">
        <v>467</v>
      </c>
    </row>
    <row r="39" spans="2:6">
      <c r="B39" s="128" t="s">
        <v>465</v>
      </c>
      <c r="C39" s="128" t="s">
        <v>348</v>
      </c>
      <c r="D39" s="128" t="s">
        <v>543</v>
      </c>
      <c r="E39" s="128" t="s">
        <v>488</v>
      </c>
      <c r="F39" s="128" t="s">
        <v>462</v>
      </c>
    </row>
    <row r="40" spans="2:6">
      <c r="B40" s="128" t="s">
        <v>465</v>
      </c>
      <c r="C40" s="128" t="s">
        <v>351</v>
      </c>
      <c r="D40" s="128" t="s">
        <v>544</v>
      </c>
      <c r="E40" s="128" t="s">
        <v>488</v>
      </c>
      <c r="F40" s="128" t="s">
        <v>462</v>
      </c>
    </row>
    <row r="41" spans="2:6">
      <c r="B41" s="128" t="s">
        <v>465</v>
      </c>
      <c r="C41" s="128" t="s">
        <v>409</v>
      </c>
      <c r="D41" s="128" t="s">
        <v>545</v>
      </c>
      <c r="E41" s="128" t="s">
        <v>466</v>
      </c>
      <c r="F41" s="128" t="s">
        <v>462</v>
      </c>
    </row>
    <row r="42" spans="2:6">
      <c r="B42" s="156" t="s">
        <v>465</v>
      </c>
      <c r="C42" s="157" t="s">
        <v>594</v>
      </c>
      <c r="D42" s="158" t="s">
        <v>595</v>
      </c>
      <c r="E42" s="156" t="s">
        <v>463</v>
      </c>
      <c r="F42" s="156" t="s">
        <v>596</v>
      </c>
    </row>
    <row r="43" spans="2:6">
      <c r="B43" s="156" t="s">
        <v>465</v>
      </c>
      <c r="C43" s="315" t="str">
        <f>[4]RES!K2</f>
        <v>CO2SPIFM</v>
      </c>
      <c r="D43" s="315" t="str">
        <f>[4]RES!K3</f>
        <v>Process Emissions FerroManganese South Africa</v>
      </c>
      <c r="E43" s="314" t="s">
        <v>463</v>
      </c>
      <c r="F43" s="313" t="s">
        <v>596</v>
      </c>
    </row>
    <row r="44" spans="2:6">
      <c r="B44" s="156" t="s">
        <v>465</v>
      </c>
      <c r="C44" s="315" t="s">
        <v>875</v>
      </c>
      <c r="D44" s="315" t="s">
        <v>887</v>
      </c>
      <c r="E44" s="314" t="s">
        <v>463</v>
      </c>
      <c r="F44" s="313" t="s">
        <v>596</v>
      </c>
    </row>
    <row r="45" spans="2:6">
      <c r="B45" s="128" t="s">
        <v>460</v>
      </c>
      <c r="C45" s="128" t="s">
        <v>330</v>
      </c>
      <c r="D45" s="128" t="s">
        <v>546</v>
      </c>
      <c r="E45" s="128" t="s">
        <v>459</v>
      </c>
      <c r="F45" s="128" t="s">
        <v>458</v>
      </c>
    </row>
    <row r="46" spans="2:6">
      <c r="B46" s="128" t="s">
        <v>460</v>
      </c>
      <c r="C46" s="128" t="s">
        <v>374</v>
      </c>
      <c r="D46" s="128" t="s">
        <v>547</v>
      </c>
      <c r="E46" s="128" t="s">
        <v>459</v>
      </c>
      <c r="F46" s="128" t="s">
        <v>458</v>
      </c>
    </row>
    <row r="47" spans="2:6">
      <c r="B47" s="128" t="s">
        <v>460</v>
      </c>
      <c r="C47" s="128" t="s">
        <v>328</v>
      </c>
      <c r="D47" s="128" t="s">
        <v>548</v>
      </c>
      <c r="E47" s="128" t="s">
        <v>459</v>
      </c>
      <c r="F47" s="128" t="s">
        <v>458</v>
      </c>
    </row>
    <row r="48" spans="2:6">
      <c r="B48" s="128" t="s">
        <v>460</v>
      </c>
      <c r="C48" s="128" t="s">
        <v>317</v>
      </c>
      <c r="D48" s="128" t="s">
        <v>549</v>
      </c>
      <c r="E48" s="128" t="s">
        <v>459</v>
      </c>
      <c r="F48" s="128" t="s">
        <v>458</v>
      </c>
    </row>
    <row r="49" spans="1:6">
      <c r="B49" s="128" t="s">
        <v>460</v>
      </c>
      <c r="C49" s="128" t="s">
        <v>360</v>
      </c>
      <c r="D49" s="128" t="s">
        <v>550</v>
      </c>
      <c r="E49" s="128" t="s">
        <v>459</v>
      </c>
      <c r="F49" s="128" t="s">
        <v>458</v>
      </c>
    </row>
    <row r="50" spans="1:6">
      <c r="B50" s="128" t="s">
        <v>460</v>
      </c>
      <c r="C50" s="128" t="s">
        <v>316</v>
      </c>
      <c r="D50" s="128" t="s">
        <v>551</v>
      </c>
      <c r="E50" s="128" t="s">
        <v>459</v>
      </c>
      <c r="F50" s="128" t="s">
        <v>458</v>
      </c>
    </row>
    <row r="51" spans="1:6">
      <c r="B51" s="128" t="s">
        <v>460</v>
      </c>
      <c r="C51" s="128" t="s">
        <v>315</v>
      </c>
      <c r="D51" s="128" t="s">
        <v>552</v>
      </c>
      <c r="E51" s="128" t="s">
        <v>459</v>
      </c>
      <c r="F51" s="128" t="s">
        <v>458</v>
      </c>
    </row>
    <row r="52" spans="1:6">
      <c r="B52" s="128" t="s">
        <v>460</v>
      </c>
      <c r="C52" s="128" t="s">
        <v>352</v>
      </c>
      <c r="D52" s="128" t="s">
        <v>553</v>
      </c>
      <c r="E52" s="128" t="s">
        <v>459</v>
      </c>
      <c r="F52" s="128" t="s">
        <v>458</v>
      </c>
    </row>
    <row r="53" spans="1:6">
      <c r="B53" s="128" t="s">
        <v>460</v>
      </c>
      <c r="C53" s="128" t="s">
        <v>313</v>
      </c>
      <c r="D53" s="128" t="s">
        <v>554</v>
      </c>
      <c r="E53" s="128" t="s">
        <v>459</v>
      </c>
      <c r="F53" s="128" t="s">
        <v>458</v>
      </c>
    </row>
    <row r="54" spans="1:6">
      <c r="B54" s="128" t="s">
        <v>460</v>
      </c>
      <c r="C54" s="128" t="s">
        <v>422</v>
      </c>
      <c r="D54" s="128" t="s">
        <v>555</v>
      </c>
      <c r="E54" s="128" t="s">
        <v>459</v>
      </c>
      <c r="F54" s="128" t="s">
        <v>458</v>
      </c>
    </row>
    <row r="55" spans="1:6">
      <c r="B55" s="128" t="s">
        <v>460</v>
      </c>
      <c r="C55" s="128" t="s">
        <v>421</v>
      </c>
      <c r="D55" s="128" t="s">
        <v>556</v>
      </c>
      <c r="E55" s="128" t="s">
        <v>459</v>
      </c>
      <c r="F55" s="128" t="s">
        <v>458</v>
      </c>
    </row>
    <row r="56" spans="1:6">
      <c r="B56" s="128" t="s">
        <v>460</v>
      </c>
      <c r="C56" s="128" t="s">
        <v>420</v>
      </c>
      <c r="D56" s="128" t="s">
        <v>557</v>
      </c>
      <c r="E56" s="128" t="s">
        <v>459</v>
      </c>
      <c r="F56" s="128" t="s">
        <v>458</v>
      </c>
    </row>
    <row r="57" spans="1:6">
      <c r="B57" s="128" t="s">
        <v>460</v>
      </c>
      <c r="C57" s="128" t="s">
        <v>419</v>
      </c>
      <c r="D57" s="128" t="s">
        <v>558</v>
      </c>
      <c r="E57" s="128" t="s">
        <v>459</v>
      </c>
      <c r="F57" s="128" t="s">
        <v>458</v>
      </c>
    </row>
    <row r="58" spans="1:6">
      <c r="B58" s="128" t="s">
        <v>487</v>
      </c>
      <c r="C58" s="128" t="s">
        <v>432</v>
      </c>
      <c r="D58" s="128" t="s">
        <v>486</v>
      </c>
      <c r="F58" s="128" t="s">
        <v>485</v>
      </c>
    </row>
    <row r="59" spans="1:6">
      <c r="A59" s="102"/>
      <c r="B59" s="102" t="s">
        <v>476</v>
      </c>
      <c r="C59" s="102" t="s">
        <v>406</v>
      </c>
      <c r="D59" s="102" t="s">
        <v>484</v>
      </c>
      <c r="E59" s="102" t="s">
        <v>474</v>
      </c>
      <c r="F59" s="102" t="s">
        <v>473</v>
      </c>
    </row>
    <row r="60" spans="1:6">
      <c r="A60" s="102"/>
      <c r="B60" s="102" t="s">
        <v>476</v>
      </c>
      <c r="C60" s="102" t="s">
        <v>405</v>
      </c>
      <c r="D60" s="102" t="s">
        <v>483</v>
      </c>
      <c r="E60" s="102" t="s">
        <v>474</v>
      </c>
      <c r="F60" s="102" t="s">
        <v>473</v>
      </c>
    </row>
    <row r="61" spans="1:6">
      <c r="A61" s="102"/>
      <c r="B61" s="102" t="s">
        <v>476</v>
      </c>
      <c r="C61" s="102" t="s">
        <v>404</v>
      </c>
      <c r="D61" s="102" t="s">
        <v>482</v>
      </c>
      <c r="E61" s="102" t="s">
        <v>474</v>
      </c>
      <c r="F61" s="102" t="s">
        <v>473</v>
      </c>
    </row>
    <row r="62" spans="1:6">
      <c r="A62" s="102"/>
      <c r="B62" s="102" t="s">
        <v>476</v>
      </c>
      <c r="C62" s="102" t="s">
        <v>403</v>
      </c>
      <c r="D62" s="102" t="s">
        <v>481</v>
      </c>
      <c r="E62" s="102" t="s">
        <v>474</v>
      </c>
      <c r="F62" s="102" t="s">
        <v>473</v>
      </c>
    </row>
    <row r="63" spans="1:6">
      <c r="A63" s="102"/>
      <c r="B63" s="102" t="s">
        <v>476</v>
      </c>
      <c r="C63" s="102" t="s">
        <v>402</v>
      </c>
      <c r="D63" s="102" t="s">
        <v>480</v>
      </c>
      <c r="E63" s="102" t="s">
        <v>474</v>
      </c>
      <c r="F63" s="102" t="s">
        <v>473</v>
      </c>
    </row>
    <row r="64" spans="1:6">
      <c r="A64" s="102"/>
      <c r="B64" s="102" t="s">
        <v>476</v>
      </c>
      <c r="C64" s="102" t="s">
        <v>401</v>
      </c>
      <c r="D64" s="102" t="s">
        <v>479</v>
      </c>
      <c r="E64" s="102" t="s">
        <v>474</v>
      </c>
      <c r="F64" s="102" t="s">
        <v>473</v>
      </c>
    </row>
    <row r="65" spans="1:6">
      <c r="A65" s="102"/>
      <c r="B65" s="102" t="s">
        <v>476</v>
      </c>
      <c r="C65" s="102" t="s">
        <v>400</v>
      </c>
      <c r="D65" s="102" t="s">
        <v>478</v>
      </c>
      <c r="E65" s="102" t="s">
        <v>474</v>
      </c>
      <c r="F65" s="102" t="s">
        <v>473</v>
      </c>
    </row>
    <row r="66" spans="1:6">
      <c r="A66" s="102"/>
      <c r="B66" s="102" t="s">
        <v>476</v>
      </c>
      <c r="C66" s="102" t="s">
        <v>399</v>
      </c>
      <c r="D66" s="102" t="s">
        <v>477</v>
      </c>
      <c r="E66" s="102" t="s">
        <v>474</v>
      </c>
      <c r="F66" s="102" t="s">
        <v>473</v>
      </c>
    </row>
    <row r="67" spans="1:6">
      <c r="A67" s="102"/>
      <c r="B67" s="102" t="s">
        <v>476</v>
      </c>
      <c r="C67" s="102" t="s">
        <v>397</v>
      </c>
      <c r="D67" s="102" t="s">
        <v>475</v>
      </c>
      <c r="E67" s="102" t="s">
        <v>474</v>
      </c>
      <c r="F67" s="102" t="s">
        <v>473</v>
      </c>
    </row>
    <row r="68" spans="1:6">
      <c r="A68" s="102"/>
      <c r="B68" s="102" t="s">
        <v>471</v>
      </c>
      <c r="C68" s="102" t="s">
        <v>418</v>
      </c>
      <c r="D68" s="102" t="s">
        <v>472</v>
      </c>
      <c r="E68" s="102"/>
      <c r="F68" s="102" t="s">
        <v>469</v>
      </c>
    </row>
    <row r="69" spans="1:6">
      <c r="A69" s="102"/>
      <c r="B69" s="102" t="s">
        <v>471</v>
      </c>
      <c r="C69" s="102" t="s">
        <v>416</v>
      </c>
      <c r="D69" s="102" t="s">
        <v>470</v>
      </c>
      <c r="E69" s="102"/>
      <c r="F69" s="102" t="s">
        <v>469</v>
      </c>
    </row>
    <row r="70" spans="1:6">
      <c r="A70" s="102"/>
      <c r="B70" s="102" t="s">
        <v>465</v>
      </c>
      <c r="C70" s="102" t="s">
        <v>411</v>
      </c>
      <c r="D70" s="102" t="s">
        <v>468</v>
      </c>
      <c r="E70" s="102" t="s">
        <v>466</v>
      </c>
      <c r="F70" s="102" t="s">
        <v>467</v>
      </c>
    </row>
    <row r="71" spans="1:6">
      <c r="A71" s="102"/>
      <c r="B71" s="102" t="s">
        <v>465</v>
      </c>
      <c r="C71" s="102" t="s">
        <v>342</v>
      </c>
      <c r="D71" s="102" t="s">
        <v>530</v>
      </c>
      <c r="E71" s="102" t="s">
        <v>466</v>
      </c>
      <c r="F71" s="102" t="s">
        <v>462</v>
      </c>
    </row>
    <row r="72" spans="1:6">
      <c r="A72" s="102"/>
      <c r="B72" s="102" t="s">
        <v>465</v>
      </c>
      <c r="C72" s="102" t="s">
        <v>407</v>
      </c>
      <c r="D72" s="102" t="s">
        <v>464</v>
      </c>
      <c r="E72" s="102" t="s">
        <v>466</v>
      </c>
      <c r="F72" s="102" t="s">
        <v>462</v>
      </c>
    </row>
    <row r="73" spans="1:6">
      <c r="A73" s="102"/>
      <c r="B73" s="102" t="s">
        <v>460</v>
      </c>
      <c r="C73" s="102" t="s">
        <v>370</v>
      </c>
      <c r="D73" s="102" t="s">
        <v>531</v>
      </c>
      <c r="E73" s="102" t="s">
        <v>459</v>
      </c>
      <c r="F73" s="102" t="s">
        <v>458</v>
      </c>
    </row>
    <row r="74" spans="1:6">
      <c r="B74" s="102" t="s">
        <v>460</v>
      </c>
      <c r="C74" s="102" t="s">
        <v>337</v>
      </c>
      <c r="D74" s="102" t="s">
        <v>532</v>
      </c>
      <c r="E74" s="102" t="s">
        <v>461</v>
      </c>
      <c r="F74" s="102" t="s">
        <v>458</v>
      </c>
    </row>
    <row r="75" spans="1:6">
      <c r="B75" s="102" t="s">
        <v>460</v>
      </c>
      <c r="C75" s="102" t="s">
        <v>327</v>
      </c>
      <c r="D75" s="102" t="s">
        <v>533</v>
      </c>
      <c r="E75" s="102" t="s">
        <v>461</v>
      </c>
      <c r="F75" s="102" t="s">
        <v>458</v>
      </c>
    </row>
    <row r="76" spans="1:6">
      <c r="B76" s="102" t="s">
        <v>460</v>
      </c>
      <c r="C76" s="102" t="s">
        <v>335</v>
      </c>
      <c r="D76" s="102" t="s">
        <v>559</v>
      </c>
      <c r="E76" s="102" t="s">
        <v>461</v>
      </c>
      <c r="F76" s="102" t="s">
        <v>458</v>
      </c>
    </row>
    <row r="77" spans="1:6">
      <c r="B77" s="102" t="s">
        <v>460</v>
      </c>
      <c r="C77" s="102" t="s">
        <v>326</v>
      </c>
      <c r="D77" s="102" t="s">
        <v>560</v>
      </c>
      <c r="E77" s="102" t="s">
        <v>461</v>
      </c>
      <c r="F77" s="102" t="s">
        <v>458</v>
      </c>
    </row>
    <row r="78" spans="1:6">
      <c r="B78" s="102" t="s">
        <v>460</v>
      </c>
      <c r="C78" s="102" t="s">
        <v>325</v>
      </c>
      <c r="D78" s="102" t="s">
        <v>561</v>
      </c>
      <c r="E78" s="102" t="s">
        <v>461</v>
      </c>
      <c r="F78" s="102" t="s">
        <v>458</v>
      </c>
    </row>
    <row r="79" spans="1:6">
      <c r="B79" s="102" t="s">
        <v>460</v>
      </c>
      <c r="C79" s="102" t="s">
        <v>334</v>
      </c>
      <c r="D79" s="102" t="s">
        <v>562</v>
      </c>
      <c r="E79" s="102" t="s">
        <v>461</v>
      </c>
      <c r="F79" s="102" t="s">
        <v>458</v>
      </c>
    </row>
    <row r="80" spans="1:6">
      <c r="B80" s="102" t="s">
        <v>460</v>
      </c>
      <c r="C80" s="102" t="s">
        <v>324</v>
      </c>
      <c r="D80" s="102" t="s">
        <v>563</v>
      </c>
      <c r="E80" s="102" t="s">
        <v>461</v>
      </c>
      <c r="F80" s="102" t="s">
        <v>458</v>
      </c>
    </row>
    <row r="81" spans="2:6">
      <c r="B81" s="102" t="s">
        <v>460</v>
      </c>
      <c r="C81" s="102" t="s">
        <v>323</v>
      </c>
      <c r="D81" s="102" t="s">
        <v>564</v>
      </c>
      <c r="E81" s="102" t="s">
        <v>461</v>
      </c>
      <c r="F81" s="102" t="s">
        <v>458</v>
      </c>
    </row>
    <row r="82" spans="2:6">
      <c r="B82" s="102" t="s">
        <v>460</v>
      </c>
      <c r="C82" s="102" t="s">
        <v>322</v>
      </c>
      <c r="D82" s="102" t="s">
        <v>565</v>
      </c>
      <c r="E82" s="102" t="s">
        <v>461</v>
      </c>
      <c r="F82" s="102" t="s">
        <v>458</v>
      </c>
    </row>
    <row r="83" spans="2:6">
      <c r="B83" s="102" t="s">
        <v>460</v>
      </c>
      <c r="C83" s="102" t="s">
        <v>333</v>
      </c>
      <c r="D83" s="102" t="s">
        <v>566</v>
      </c>
      <c r="E83" s="102" t="s">
        <v>461</v>
      </c>
      <c r="F83" s="102" t="s">
        <v>458</v>
      </c>
    </row>
    <row r="84" spans="2:6">
      <c r="B84" s="102" t="s">
        <v>460</v>
      </c>
      <c r="C84" s="102" t="s">
        <v>321</v>
      </c>
      <c r="D84" s="102" t="s">
        <v>567</v>
      </c>
      <c r="E84" s="102" t="s">
        <v>461</v>
      </c>
      <c r="F84" s="102" t="s">
        <v>458</v>
      </c>
    </row>
    <row r="85" spans="2:6">
      <c r="B85" s="102" t="s">
        <v>460</v>
      </c>
      <c r="C85" s="102" t="s">
        <v>320</v>
      </c>
      <c r="D85" s="102" t="s">
        <v>568</v>
      </c>
      <c r="E85" s="102" t="s">
        <v>461</v>
      </c>
      <c r="F85" s="102" t="s">
        <v>458</v>
      </c>
    </row>
    <row r="86" spans="2:6">
      <c r="B86" s="102" t="s">
        <v>460</v>
      </c>
      <c r="C86" s="102" t="s">
        <v>319</v>
      </c>
      <c r="D86" s="102" t="s">
        <v>569</v>
      </c>
      <c r="E86" s="102" t="s">
        <v>461</v>
      </c>
      <c r="F86" s="102" t="s">
        <v>458</v>
      </c>
    </row>
    <row r="87" spans="2:6">
      <c r="B87" s="102" t="s">
        <v>460</v>
      </c>
      <c r="C87" s="102" t="s">
        <v>332</v>
      </c>
      <c r="D87" s="102" t="s">
        <v>570</v>
      </c>
      <c r="E87" s="102" t="s">
        <v>461</v>
      </c>
      <c r="F87" s="102" t="s">
        <v>458</v>
      </c>
    </row>
    <row r="88" spans="2:6">
      <c r="B88" s="102" t="s">
        <v>460</v>
      </c>
      <c r="C88" s="102" t="s">
        <v>318</v>
      </c>
      <c r="D88" s="102" t="s">
        <v>571</v>
      </c>
      <c r="E88" s="102" t="s">
        <v>461</v>
      </c>
      <c r="F88" s="102" t="s">
        <v>458</v>
      </c>
    </row>
    <row r="89" spans="2:6">
      <c r="B89" s="102" t="s">
        <v>460</v>
      </c>
      <c r="C89" s="102" t="s">
        <v>296</v>
      </c>
      <c r="D89" s="102" t="s">
        <v>529</v>
      </c>
      <c r="E89" s="102" t="s">
        <v>461</v>
      </c>
      <c r="F89" s="102" t="s">
        <v>458</v>
      </c>
    </row>
    <row r="90" spans="2:6">
      <c r="B90" s="102" t="s">
        <v>460</v>
      </c>
      <c r="C90" s="102" t="s">
        <v>295</v>
      </c>
      <c r="D90" s="102" t="s">
        <v>528</v>
      </c>
      <c r="E90" s="102" t="s">
        <v>461</v>
      </c>
      <c r="F90" s="102" t="s">
        <v>458</v>
      </c>
    </row>
    <row r="91" spans="2:6">
      <c r="B91" s="102" t="s">
        <v>460</v>
      </c>
      <c r="C91" s="102" t="s">
        <v>294</v>
      </c>
      <c r="D91" s="102" t="s">
        <v>527</v>
      </c>
      <c r="E91" s="102" t="s">
        <v>461</v>
      </c>
      <c r="F91" s="102" t="s">
        <v>458</v>
      </c>
    </row>
    <row r="92" spans="2:6">
      <c r="B92" s="102" t="s">
        <v>460</v>
      </c>
      <c r="C92" s="102" t="s">
        <v>523</v>
      </c>
      <c r="D92" s="102" t="s">
        <v>526</v>
      </c>
      <c r="E92" s="102" t="s">
        <v>461</v>
      </c>
      <c r="F92" s="102" t="s">
        <v>458</v>
      </c>
    </row>
    <row r="93" spans="2:6">
      <c r="B93" s="102" t="s">
        <v>460</v>
      </c>
      <c r="C93" s="102" t="s">
        <v>524</v>
      </c>
      <c r="D93" s="102" t="s">
        <v>525</v>
      </c>
      <c r="E93" s="102" t="s">
        <v>461</v>
      </c>
      <c r="F93" s="102" t="s">
        <v>458</v>
      </c>
    </row>
  </sheetData>
  <conditionalFormatting sqref="D94:D1048576 D1:D41 D45:D91">
    <cfRule type="duplicateValues" dxfId="2" priority="3"/>
  </conditionalFormatting>
  <conditionalFormatting sqref="D92">
    <cfRule type="duplicateValues" dxfId="1" priority="2"/>
  </conditionalFormatting>
  <conditionalFormatting sqref="D93">
    <cfRule type="duplicateValues" dxfId="0" priority="1"/>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1</vt:i4>
      </vt:variant>
    </vt:vector>
  </HeadingPairs>
  <TitlesOfParts>
    <vt:vector size="18" baseType="lpstr">
      <vt:lpstr>G61 info data and lit</vt:lpstr>
      <vt:lpstr>G61 Scenarios Modelled</vt:lpstr>
      <vt:lpstr>G61 Plant Data</vt:lpstr>
      <vt:lpstr>Production and Capacity</vt:lpstr>
      <vt:lpstr>NetZero levers</vt:lpstr>
      <vt:lpstr>Data for SATIM</vt:lpstr>
      <vt:lpstr>PAMS levers</vt:lpstr>
      <vt:lpstr>NMM-TSData</vt:lpstr>
      <vt:lpstr>NMM-Items</vt:lpstr>
      <vt:lpstr>NMM-TIDData</vt:lpstr>
      <vt:lpstr>NMM data</vt:lpstr>
      <vt:lpstr>2017 inputs to SATIM</vt:lpstr>
      <vt:lpstr>Cement Methodology</vt:lpstr>
      <vt:lpstr>Sheet1</vt:lpstr>
      <vt:lpstr>Glass methodology</vt:lpstr>
      <vt:lpstr>Lime methodology</vt:lpstr>
      <vt:lpstr>Bricks methodology</vt:lpstr>
      <vt:lpstr>pamsindex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Bryce Mccall</cp:lastModifiedBy>
  <dcterms:created xsi:type="dcterms:W3CDTF">2021-03-09T18:08:19Z</dcterms:created>
  <dcterms:modified xsi:type="dcterms:W3CDTF">2021-09-07T15:23:04Z</dcterms:modified>
</cp:coreProperties>
</file>